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t\ownCloud\Iedereen\Website\Voorbeeldbestanden\"/>
    </mc:Choice>
  </mc:AlternateContent>
  <xr:revisionPtr revIDLastSave="0" documentId="13_ncr:1_{C9F68174-4E63-40D2-B6EF-B9F0A200FC83}" xr6:coauthVersionLast="47" xr6:coauthVersionMax="47" xr10:uidLastSave="{00000000-0000-0000-0000-000000000000}"/>
  <bookViews>
    <workbookView xWindow="20370" yWindow="-2445" windowWidth="29040" windowHeight="15840" xr2:uid="{00000000-000D-0000-FFFF-FFFF00000000}"/>
  </bookViews>
  <sheets>
    <sheet name="Gegevens" sheetId="1" r:id="rId1"/>
    <sheet name="Declaratieformulier" sheetId="5" r:id="rId2"/>
  </sheets>
  <definedNames>
    <definedName name="_xlnm._FilterDatabase" localSheetId="1" hidden="1">Declaratieformulier!#REF!</definedName>
    <definedName name="_xlnm._FilterDatabase" localSheetId="0" hidden="1">Gegevens!$A$2:$H$64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3" i="1"/>
  <c r="E28" i="5"/>
  <c r="E29" i="5"/>
  <c r="E30" i="5"/>
  <c r="E31" i="5"/>
  <c r="E32" i="5"/>
  <c r="E33" i="5"/>
  <c r="E34" i="5"/>
  <c r="E35" i="5"/>
  <c r="E36" i="5"/>
  <c r="E27" i="5"/>
  <c r="E37" i="5"/>
  <c r="D37" i="5"/>
  <c r="E22" i="5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3" i="1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3" i="1"/>
</calcChain>
</file>

<file path=xl/sharedStrings.xml><?xml version="1.0" encoding="utf-8"?>
<sst xmlns="http://schemas.openxmlformats.org/spreadsheetml/2006/main" count="91" uniqueCount="27">
  <si>
    <t>Kostensoort</t>
  </si>
  <si>
    <t>Werkelijk</t>
  </si>
  <si>
    <t>Afdeling</t>
  </si>
  <si>
    <t>Inkoop</t>
  </si>
  <si>
    <t>Beleid</t>
  </si>
  <si>
    <t>Financiele administratie</t>
  </si>
  <si>
    <t>Kwaliteit</t>
  </si>
  <si>
    <t>Verschil</t>
  </si>
  <si>
    <t>Afdelings nummer</t>
  </si>
  <si>
    <t>Lasten / baten</t>
  </si>
  <si>
    <t>Datum laatste wijziging</t>
  </si>
  <si>
    <t>Jaar</t>
  </si>
  <si>
    <t>Maand</t>
  </si>
  <si>
    <t>Declaratieformulier</t>
  </si>
  <si>
    <t>Naam</t>
  </si>
  <si>
    <t>Datum</t>
  </si>
  <si>
    <t>Personeelsnr.</t>
  </si>
  <si>
    <t>Algemene kosten</t>
  </si>
  <si>
    <t>Omschrijving</t>
  </si>
  <si>
    <t>Bedrag in euro's</t>
  </si>
  <si>
    <t>Totaal</t>
  </si>
  <si>
    <t>Reiskosten</t>
  </si>
  <si>
    <t>Plaatsnaam bezocht adres</t>
  </si>
  <si>
    <t>Omschrijving bezoek</t>
  </si>
  <si>
    <t>Km enkele reis</t>
  </si>
  <si>
    <t>Vergoeding per km</t>
  </si>
  <si>
    <t>Primair Begroting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</si>
</sst>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5A1C"/>
        <bgColor indexed="64"/>
      </patternFill>
    </fill>
    <fill>
      <patternFill patternType="solid">
        <fgColor rgb="FFE25A1C"/>
        <bgColor auto="1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13" xfId="0" applyFont="1" applyFill="1" applyBorder="1"/>
    <xf numFmtId="0" fontId="2" fillId="2" borderId="3" xfId="0" applyFont="1" applyFill="1" applyBorder="1"/>
    <xf numFmtId="1" fontId="0" fillId="0" borderId="5" xfId="0" applyNumberFormat="1" applyBorder="1" applyProtection="1"/>
    <xf numFmtId="0" fontId="0" fillId="0" borderId="6" xfId="0" applyBorder="1" applyProtection="1"/>
    <xf numFmtId="0" fontId="0" fillId="0" borderId="6" xfId="0" applyNumberFormat="1" applyBorder="1" applyProtection="1"/>
    <xf numFmtId="14" fontId="0" fillId="0" borderId="6" xfId="0" applyNumberFormat="1" applyBorder="1" applyProtection="1"/>
    <xf numFmtId="44" fontId="0" fillId="0" borderId="6" xfId="0" applyNumberFormat="1" applyBorder="1" applyProtection="1"/>
    <xf numFmtId="0" fontId="0" fillId="0" borderId="7" xfId="0" applyBorder="1" applyProtection="1"/>
    <xf numFmtId="1" fontId="0" fillId="0" borderId="1" xfId="0" applyNumberFormat="1" applyBorder="1" applyProtection="1"/>
    <xf numFmtId="0" fontId="0" fillId="0" borderId="2" xfId="0" applyBorder="1" applyProtection="1"/>
    <xf numFmtId="0" fontId="0" fillId="0" borderId="2" xfId="0" applyNumberFormat="1" applyBorder="1" applyProtection="1"/>
    <xf numFmtId="14" fontId="0" fillId="0" borderId="2" xfId="0" applyNumberFormat="1" applyBorder="1" applyProtection="1"/>
    <xf numFmtId="44" fontId="0" fillId="0" borderId="2" xfId="0" applyNumberFormat="1" applyBorder="1" applyProtection="1"/>
    <xf numFmtId="0" fontId="0" fillId="0" borderId="12" xfId="0" applyBorder="1" applyProtection="1"/>
    <xf numFmtId="1" fontId="0" fillId="0" borderId="3" xfId="0" applyNumberFormat="1" applyBorder="1" applyProtection="1"/>
    <xf numFmtId="0" fontId="0" fillId="0" borderId="4" xfId="0" applyBorder="1" applyProtection="1"/>
    <xf numFmtId="0" fontId="0" fillId="0" borderId="4" xfId="0" applyNumberFormat="1" applyBorder="1" applyProtection="1"/>
    <xf numFmtId="14" fontId="0" fillId="0" borderId="4" xfId="0" applyNumberFormat="1" applyBorder="1" applyProtection="1"/>
    <xf numFmtId="44" fontId="0" fillId="0" borderId="4" xfId="0" applyNumberFormat="1" applyBorder="1" applyProtection="1"/>
    <xf numFmtId="0" fontId="0" fillId="0" borderId="11" xfId="0" applyBorder="1" applyProtection="1"/>
    <xf numFmtId="1" fontId="2" fillId="3" borderId="8" xfId="0" applyNumberFormat="1" applyFont="1" applyFill="1" applyBorder="1" applyAlignment="1" applyProtection="1">
      <alignment wrapText="1"/>
    </xf>
    <xf numFmtId="0" fontId="2" fillId="3" borderId="9" xfId="0" applyFont="1" applyFill="1" applyBorder="1" applyAlignment="1" applyProtection="1">
      <alignment wrapText="1"/>
    </xf>
    <xf numFmtId="1" fontId="2" fillId="3" borderId="9" xfId="0" applyNumberFormat="1" applyFont="1" applyFill="1" applyBorder="1" applyAlignment="1" applyProtection="1">
      <alignment wrapText="1"/>
    </xf>
    <xf numFmtId="0" fontId="2" fillId="3" borderId="9" xfId="0" applyNumberFormat="1" applyFont="1" applyFill="1" applyBorder="1" applyAlignment="1" applyProtection="1">
      <alignment wrapText="1"/>
    </xf>
    <xf numFmtId="0" fontId="2" fillId="3" borderId="10" xfId="0" applyNumberFormat="1" applyFont="1" applyFill="1" applyBorder="1" applyAlignment="1" applyProtection="1">
      <alignment wrapText="1"/>
    </xf>
    <xf numFmtId="0" fontId="3" fillId="0" borderId="0" xfId="0" applyFont="1"/>
    <xf numFmtId="0" fontId="0" fillId="0" borderId="14" xfId="0" applyBorder="1" applyProtection="1">
      <protection locked="0"/>
    </xf>
    <xf numFmtId="0" fontId="2" fillId="2" borderId="1" xfId="0" applyFont="1" applyFill="1" applyBorder="1"/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4" fillId="0" borderId="0" xfId="0" applyFont="1"/>
    <xf numFmtId="0" fontId="0" fillId="0" borderId="0" xfId="0" applyFont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0" xfId="0" applyFont="1" applyFill="1" applyBorder="1"/>
    <xf numFmtId="14" fontId="0" fillId="0" borderId="13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/>
    <xf numFmtId="44" fontId="0" fillId="0" borderId="14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/>
    <xf numFmtId="44" fontId="0" fillId="0" borderId="12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/>
    <xf numFmtId="44" fontId="0" fillId="0" borderId="11" xfId="0" applyNumberFormat="1" applyBorder="1" applyProtection="1">
      <protection locked="0"/>
    </xf>
    <xf numFmtId="0" fontId="1" fillId="0" borderId="24" xfId="0" applyFont="1" applyBorder="1"/>
    <xf numFmtId="0" fontId="0" fillId="0" borderId="16" xfId="0" applyBorder="1"/>
    <xf numFmtId="44" fontId="0" fillId="0" borderId="25" xfId="0" applyNumberFormat="1" applyBorder="1"/>
    <xf numFmtId="0" fontId="0" fillId="0" borderId="25" xfId="0" applyBorder="1" applyAlignment="1">
      <alignment horizontal="center"/>
    </xf>
    <xf numFmtId="0" fontId="2" fillId="2" borderId="26" xfId="0" applyFont="1" applyFill="1" applyBorder="1"/>
    <xf numFmtId="44" fontId="0" fillId="0" borderId="27" xfId="0" applyNumberFormat="1" applyBorder="1"/>
    <xf numFmtId="44" fontId="0" fillId="0" borderId="14" xfId="0" applyNumberFormat="1" applyBorder="1" applyProtection="1"/>
    <xf numFmtId="44" fontId="0" fillId="0" borderId="12" xfId="0" applyNumberFormat="1" applyBorder="1" applyProtection="1"/>
    <xf numFmtId="44" fontId="0" fillId="0" borderId="11" xfId="0" applyNumberFormat="1" applyBorder="1" applyProtection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25A1C"/>
      <color rgb="FFE550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16</xdr:col>
      <xdr:colOff>314325</xdr:colOff>
      <xdr:row>7</xdr:row>
      <xdr:rowOff>28575</xdr:rowOff>
    </xdr:to>
    <xdr:sp macro="" textlink="">
      <xdr:nvSpPr>
        <xdr:cNvPr id="4" name="Afgeronde rechtho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048875" y="1828800"/>
          <a:ext cx="3362325" cy="790575"/>
        </a:xfrm>
        <a:prstGeom prst="roundRect">
          <a:avLst/>
        </a:prstGeom>
        <a:solidFill>
          <a:srgbClr val="E25A1C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l-NL" sz="1100">
              <a:solidFill>
                <a:srgbClr val="FFFFFF"/>
              </a:solidFill>
              <a:effectLst/>
              <a:ea typeface="Times New Roman"/>
              <a:cs typeface="Times New Roman"/>
            </a:rPr>
            <a:t>In dit werkblad</a:t>
          </a:r>
          <a:r>
            <a:rPr lang="nl-NL" sz="1100" baseline="0">
              <a:solidFill>
                <a:srgbClr val="FFFFFF"/>
              </a:solidFill>
              <a:effectLst/>
              <a:ea typeface="Times New Roman"/>
              <a:cs typeface="Times New Roman"/>
            </a:rPr>
            <a:t> zijn de kolommen goed ingedeeld, de cellen zijn beveiligd en de celeigenschappen zorgen voor een juiste weergave</a:t>
          </a:r>
          <a:r>
            <a:rPr lang="nl-NL" sz="1100" baseline="0">
              <a:solidFill>
                <a:srgbClr val="FFFFFF"/>
              </a:solidFill>
              <a:effectLst/>
              <a:latin typeface="+mn-lt"/>
              <a:ea typeface="Times New Roman"/>
              <a:cs typeface="Times New Roman"/>
            </a:rPr>
            <a:t>.</a:t>
          </a:r>
          <a:endParaRPr lang="nl-NL" sz="1200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3</xdr:col>
      <xdr:colOff>49916</xdr:colOff>
      <xdr:row>0</xdr:row>
      <xdr:rowOff>998603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688341" cy="950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609600</xdr:colOff>
      <xdr:row>9</xdr:row>
      <xdr:rowOff>19050</xdr:rowOff>
    </xdr:from>
    <xdr:to>
      <xdr:col>11</xdr:col>
      <xdr:colOff>323850</xdr:colOff>
      <xdr:row>14</xdr:row>
      <xdr:rowOff>85725</xdr:rowOff>
    </xdr:to>
    <xdr:sp macro="" textlink="">
      <xdr:nvSpPr>
        <xdr:cNvPr id="2" name="Afgeronde rechtho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981950" y="3019425"/>
          <a:ext cx="3362325" cy="1038225"/>
        </a:xfrm>
        <a:prstGeom prst="roundRect">
          <a:avLst/>
        </a:prstGeom>
        <a:solidFill>
          <a:srgbClr val="E25A1C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l-NL" sz="1100" baseline="0">
              <a:solidFill>
                <a:srgbClr val="FFFFFF"/>
              </a:solidFill>
              <a:effectLst/>
              <a:ea typeface="Times New Roman"/>
              <a:cs typeface="Times New Roman"/>
            </a:rPr>
            <a:t>De cellen hebben de juiste weergave en correct beveiligd. Middels formules worden de bedragen opgeteld. Tevens worden de reiskosten automatisch uitgerekend.</a:t>
          </a:r>
        </a:p>
      </xdr:txBody>
    </xdr:sp>
    <xdr:clientData fPrintsWithSheet="0"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1802516</xdr:colOff>
      <xdr:row>0</xdr:row>
      <xdr:rowOff>998603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688341" cy="950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9.85546875" bestFit="1" customWidth="1"/>
    <col min="2" max="2" width="18.7109375" bestFit="1" customWidth="1"/>
    <col min="3" max="5" width="11.7109375" customWidth="1"/>
    <col min="6" max="8" width="20.7109375" customWidth="1"/>
    <col min="9" max="10" width="15.5703125" customWidth="1"/>
  </cols>
  <sheetData>
    <row r="1" spans="1:10" ht="98.25" customHeight="1" thickBot="1" x14ac:dyDescent="0.3"/>
    <row r="2" spans="1:10" ht="45.75" thickBot="1" x14ac:dyDescent="0.3">
      <c r="A2" s="21" t="s">
        <v>8</v>
      </c>
      <c r="B2" s="22" t="s">
        <v>2</v>
      </c>
      <c r="C2" s="22" t="s">
        <v>9</v>
      </c>
      <c r="D2" s="23" t="s">
        <v>0</v>
      </c>
      <c r="E2" s="23" t="s">
        <v>10</v>
      </c>
      <c r="F2" s="24" t="s">
        <v>26</v>
      </c>
      <c r="G2" s="24" t="s">
        <v>1</v>
      </c>
      <c r="H2" s="24" t="s">
        <v>7</v>
      </c>
      <c r="I2" s="24" t="s">
        <v>11</v>
      </c>
      <c r="J2" s="25" t="s">
        <v>12</v>
      </c>
    </row>
    <row r="3" spans="1:10" x14ac:dyDescent="0.25">
      <c r="A3" s="3">
        <v>5436</v>
      </c>
      <c r="B3" s="4" t="s">
        <v>3</v>
      </c>
      <c r="C3" s="4" t="str">
        <f>IF(G3&lt;0,"Lasten","Baten")</f>
        <v>Lasten</v>
      </c>
      <c r="D3" s="5">
        <v>8622</v>
      </c>
      <c r="E3" s="6">
        <v>44571</v>
      </c>
      <c r="F3" s="7">
        <v>-37400</v>
      </c>
      <c r="G3" s="7">
        <v>-37400</v>
      </c>
      <c r="H3" s="7">
        <f>F3-G3</f>
        <v>0</v>
      </c>
      <c r="I3" s="4">
        <f>YEAR(E3)</f>
        <v>2022</v>
      </c>
      <c r="J3" s="8">
        <f>MONTH(E3)</f>
        <v>1</v>
      </c>
    </row>
    <row r="4" spans="1:10" x14ac:dyDescent="0.25">
      <c r="A4" s="9">
        <v>5436</v>
      </c>
      <c r="B4" s="10" t="s">
        <v>3</v>
      </c>
      <c r="C4" s="10" t="str">
        <f t="shared" ref="C4:C64" si="0">IF(G4&lt;0,"Lasten","Baten")</f>
        <v>Baten</v>
      </c>
      <c r="D4" s="11">
        <v>4210</v>
      </c>
      <c r="E4" s="12">
        <v>44576</v>
      </c>
      <c r="F4" s="13">
        <v>3647849</v>
      </c>
      <c r="G4" s="13">
        <v>3647849</v>
      </c>
      <c r="H4" s="13">
        <f t="shared" ref="H4:H64" si="1">F4-G4</f>
        <v>0</v>
      </c>
      <c r="I4" s="10">
        <f t="shared" ref="I4:I64" si="2">YEAR(E4)</f>
        <v>2022</v>
      </c>
      <c r="J4" s="14">
        <f t="shared" ref="J4:J64" si="3">MONTH(E4)</f>
        <v>1</v>
      </c>
    </row>
    <row r="5" spans="1:10" x14ac:dyDescent="0.25">
      <c r="A5" s="9">
        <v>5436</v>
      </c>
      <c r="B5" s="10" t="s">
        <v>3</v>
      </c>
      <c r="C5" s="10" t="str">
        <f t="shared" si="0"/>
        <v>Baten</v>
      </c>
      <c r="D5" s="11">
        <v>4210</v>
      </c>
      <c r="E5" s="12">
        <v>44578</v>
      </c>
      <c r="F5" s="13">
        <v>950732.21</v>
      </c>
      <c r="G5" s="13">
        <v>950732.21</v>
      </c>
      <c r="H5" s="13">
        <f t="shared" si="1"/>
        <v>0</v>
      </c>
      <c r="I5" s="10">
        <f t="shared" si="2"/>
        <v>2022</v>
      </c>
      <c r="J5" s="14">
        <f t="shared" si="3"/>
        <v>1</v>
      </c>
    </row>
    <row r="6" spans="1:10" x14ac:dyDescent="0.25">
      <c r="A6" s="9">
        <v>5436</v>
      </c>
      <c r="B6" s="10" t="s">
        <v>3</v>
      </c>
      <c r="C6" s="10" t="str">
        <f t="shared" si="0"/>
        <v>Baten</v>
      </c>
      <c r="D6" s="11">
        <v>4220</v>
      </c>
      <c r="E6" s="12">
        <v>44601</v>
      </c>
      <c r="F6" s="13">
        <v>1212231</v>
      </c>
      <c r="G6" s="13">
        <v>1212231</v>
      </c>
      <c r="H6" s="13">
        <f t="shared" si="1"/>
        <v>0</v>
      </c>
      <c r="I6" s="10">
        <f t="shared" si="2"/>
        <v>2022</v>
      </c>
      <c r="J6" s="14">
        <f t="shared" si="3"/>
        <v>2</v>
      </c>
    </row>
    <row r="7" spans="1:10" x14ac:dyDescent="0.25">
      <c r="A7" s="9">
        <v>5436</v>
      </c>
      <c r="B7" s="10" t="s">
        <v>3</v>
      </c>
      <c r="C7" s="10" t="str">
        <f t="shared" si="0"/>
        <v>Baten</v>
      </c>
      <c r="D7" s="11">
        <v>4230</v>
      </c>
      <c r="E7" s="12">
        <v>44606</v>
      </c>
      <c r="F7" s="13">
        <v>7185327.04</v>
      </c>
      <c r="G7" s="13">
        <v>7185327.04</v>
      </c>
      <c r="H7" s="13">
        <f t="shared" si="1"/>
        <v>0</v>
      </c>
      <c r="I7" s="10">
        <f t="shared" si="2"/>
        <v>2022</v>
      </c>
      <c r="J7" s="14">
        <f t="shared" si="3"/>
        <v>2</v>
      </c>
    </row>
    <row r="8" spans="1:10" x14ac:dyDescent="0.25">
      <c r="A8" s="9">
        <v>5436</v>
      </c>
      <c r="B8" s="10" t="s">
        <v>3</v>
      </c>
      <c r="C8" s="10" t="str">
        <f t="shared" si="0"/>
        <v>Baten</v>
      </c>
      <c r="D8" s="11">
        <v>4343</v>
      </c>
      <c r="E8" s="12">
        <v>44608</v>
      </c>
      <c r="F8" s="13">
        <v>12500</v>
      </c>
      <c r="G8" s="13">
        <v>12500</v>
      </c>
      <c r="H8" s="13">
        <f t="shared" si="1"/>
        <v>0</v>
      </c>
      <c r="I8" s="10">
        <f t="shared" si="2"/>
        <v>2022</v>
      </c>
      <c r="J8" s="14">
        <f t="shared" si="3"/>
        <v>2</v>
      </c>
    </row>
    <row r="9" spans="1:10" x14ac:dyDescent="0.25">
      <c r="A9" s="9">
        <v>5436</v>
      </c>
      <c r="B9" s="10" t="s">
        <v>3</v>
      </c>
      <c r="C9" s="10" t="str">
        <f t="shared" si="0"/>
        <v>Baten</v>
      </c>
      <c r="D9" s="11">
        <v>4343</v>
      </c>
      <c r="E9" s="12">
        <v>44630</v>
      </c>
      <c r="F9" s="13">
        <v>0</v>
      </c>
      <c r="G9" s="13">
        <v>0</v>
      </c>
      <c r="H9" s="13">
        <f t="shared" si="1"/>
        <v>0</v>
      </c>
      <c r="I9" s="10">
        <f t="shared" si="2"/>
        <v>2022</v>
      </c>
      <c r="J9" s="14">
        <f t="shared" si="3"/>
        <v>3</v>
      </c>
    </row>
    <row r="10" spans="1:10" x14ac:dyDescent="0.25">
      <c r="A10" s="9">
        <v>5436</v>
      </c>
      <c r="B10" s="10" t="s">
        <v>3</v>
      </c>
      <c r="C10" s="10" t="str">
        <f t="shared" si="0"/>
        <v>Lasten</v>
      </c>
      <c r="D10" s="11">
        <v>8610</v>
      </c>
      <c r="E10" s="12">
        <v>44635</v>
      </c>
      <c r="F10" s="13">
        <v>-13487256.82</v>
      </c>
      <c r="G10" s="13">
        <v>-13487256.82</v>
      </c>
      <c r="H10" s="13">
        <f t="shared" si="1"/>
        <v>0</v>
      </c>
      <c r="I10" s="10">
        <f t="shared" si="2"/>
        <v>2022</v>
      </c>
      <c r="J10" s="14">
        <f t="shared" si="3"/>
        <v>3</v>
      </c>
    </row>
    <row r="11" spans="1:10" x14ac:dyDescent="0.25">
      <c r="A11" s="9">
        <v>5436</v>
      </c>
      <c r="B11" s="10" t="s">
        <v>3</v>
      </c>
      <c r="C11" s="10" t="str">
        <f t="shared" si="0"/>
        <v>Baten</v>
      </c>
      <c r="D11" s="11">
        <v>8622</v>
      </c>
      <c r="E11" s="12">
        <v>44620</v>
      </c>
      <c r="F11" s="13">
        <v>516018</v>
      </c>
      <c r="G11" s="13">
        <v>516018</v>
      </c>
      <c r="H11" s="13">
        <f t="shared" si="1"/>
        <v>0</v>
      </c>
      <c r="I11" s="10">
        <f t="shared" si="2"/>
        <v>2022</v>
      </c>
      <c r="J11" s="14">
        <f t="shared" si="3"/>
        <v>2</v>
      </c>
    </row>
    <row r="12" spans="1:10" x14ac:dyDescent="0.25">
      <c r="A12" s="9">
        <v>5436</v>
      </c>
      <c r="B12" s="10" t="s">
        <v>3</v>
      </c>
      <c r="C12" s="10" t="str">
        <f t="shared" si="0"/>
        <v>Lasten</v>
      </c>
      <c r="D12" s="11">
        <v>4230</v>
      </c>
      <c r="E12" s="12">
        <v>44622</v>
      </c>
      <c r="F12" s="13">
        <v>-0.36</v>
      </c>
      <c r="G12" s="13">
        <v>-0.36</v>
      </c>
      <c r="H12" s="13">
        <f t="shared" si="1"/>
        <v>0</v>
      </c>
      <c r="I12" s="10">
        <f t="shared" si="2"/>
        <v>2022</v>
      </c>
      <c r="J12" s="14">
        <f t="shared" si="3"/>
        <v>3</v>
      </c>
    </row>
    <row r="13" spans="1:10" x14ac:dyDescent="0.25">
      <c r="A13" s="9">
        <v>5436</v>
      </c>
      <c r="B13" s="10" t="s">
        <v>3</v>
      </c>
      <c r="C13" s="10" t="str">
        <f t="shared" si="0"/>
        <v>Lasten</v>
      </c>
      <c r="D13" s="11">
        <v>8321</v>
      </c>
      <c r="E13" s="12">
        <v>44645</v>
      </c>
      <c r="F13" s="13">
        <v>-115021</v>
      </c>
      <c r="G13" s="13">
        <v>-84021</v>
      </c>
      <c r="H13" s="13">
        <f t="shared" si="1"/>
        <v>-31000</v>
      </c>
      <c r="I13" s="10">
        <f t="shared" si="2"/>
        <v>2022</v>
      </c>
      <c r="J13" s="14">
        <f t="shared" si="3"/>
        <v>3</v>
      </c>
    </row>
    <row r="14" spans="1:10" x14ac:dyDescent="0.25">
      <c r="A14" s="9">
        <v>5436</v>
      </c>
      <c r="B14" s="10" t="s">
        <v>3</v>
      </c>
      <c r="C14" s="10" t="str">
        <f t="shared" si="0"/>
        <v>Baten</v>
      </c>
      <c r="D14" s="11">
        <v>8340</v>
      </c>
      <c r="E14" s="12">
        <v>44650</v>
      </c>
      <c r="F14" s="13">
        <v>-11566</v>
      </c>
      <c r="G14" s="13">
        <v>0</v>
      </c>
      <c r="H14" s="13">
        <f t="shared" si="1"/>
        <v>-11566</v>
      </c>
      <c r="I14" s="10">
        <f t="shared" si="2"/>
        <v>2022</v>
      </c>
      <c r="J14" s="14">
        <f t="shared" si="3"/>
        <v>3</v>
      </c>
    </row>
    <row r="15" spans="1:10" x14ac:dyDescent="0.25">
      <c r="A15" s="9">
        <v>5436</v>
      </c>
      <c r="B15" s="10" t="s">
        <v>3</v>
      </c>
      <c r="C15" s="10" t="str">
        <f t="shared" si="0"/>
        <v>Lasten</v>
      </c>
      <c r="D15" s="11">
        <v>8340</v>
      </c>
      <c r="E15" s="12">
        <v>44635</v>
      </c>
      <c r="F15" s="13">
        <v>0</v>
      </c>
      <c r="G15" s="13">
        <v>-42566</v>
      </c>
      <c r="H15" s="13">
        <f t="shared" si="1"/>
        <v>42566</v>
      </c>
      <c r="I15" s="10">
        <f t="shared" si="2"/>
        <v>2022</v>
      </c>
      <c r="J15" s="14">
        <f t="shared" si="3"/>
        <v>3</v>
      </c>
    </row>
    <row r="16" spans="1:10" x14ac:dyDescent="0.25">
      <c r="A16" s="9">
        <v>5436</v>
      </c>
      <c r="B16" s="10" t="s">
        <v>3</v>
      </c>
      <c r="C16" s="10" t="str">
        <f t="shared" si="0"/>
        <v>Baten</v>
      </c>
      <c r="D16" s="11">
        <v>4310</v>
      </c>
      <c r="E16" s="12">
        <v>44637</v>
      </c>
      <c r="F16" s="13">
        <v>85000</v>
      </c>
      <c r="G16" s="13">
        <v>50000</v>
      </c>
      <c r="H16" s="13">
        <f t="shared" si="1"/>
        <v>35000</v>
      </c>
      <c r="I16" s="10">
        <f t="shared" si="2"/>
        <v>2022</v>
      </c>
      <c r="J16" s="14">
        <f t="shared" si="3"/>
        <v>3</v>
      </c>
    </row>
    <row r="17" spans="1:10" x14ac:dyDescent="0.25">
      <c r="A17" s="9">
        <v>7814</v>
      </c>
      <c r="B17" s="10" t="s">
        <v>4</v>
      </c>
      <c r="C17" s="10" t="str">
        <f t="shared" si="0"/>
        <v>Baten</v>
      </c>
      <c r="D17" s="11">
        <v>4343</v>
      </c>
      <c r="E17" s="12">
        <v>44660</v>
      </c>
      <c r="F17" s="13">
        <v>2000</v>
      </c>
      <c r="G17" s="13">
        <v>3100</v>
      </c>
      <c r="H17" s="13">
        <f t="shared" si="1"/>
        <v>-1100</v>
      </c>
      <c r="I17" s="10">
        <f t="shared" si="2"/>
        <v>2022</v>
      </c>
      <c r="J17" s="14">
        <f t="shared" si="3"/>
        <v>4</v>
      </c>
    </row>
    <row r="18" spans="1:10" x14ac:dyDescent="0.25">
      <c r="A18" s="9">
        <v>7814</v>
      </c>
      <c r="B18" s="10" t="s">
        <v>4</v>
      </c>
      <c r="C18" s="10" t="str">
        <f t="shared" si="0"/>
        <v>Baten</v>
      </c>
      <c r="D18" s="11">
        <v>4343</v>
      </c>
      <c r="E18" s="12">
        <v>44665</v>
      </c>
      <c r="F18" s="13">
        <v>92800</v>
      </c>
      <c r="G18" s="13">
        <v>92800</v>
      </c>
      <c r="H18" s="13">
        <f t="shared" si="1"/>
        <v>0</v>
      </c>
      <c r="I18" s="10">
        <f t="shared" si="2"/>
        <v>2022</v>
      </c>
      <c r="J18" s="14">
        <f t="shared" si="3"/>
        <v>4</v>
      </c>
    </row>
    <row r="19" spans="1:10" x14ac:dyDescent="0.25">
      <c r="A19" s="9">
        <v>7814</v>
      </c>
      <c r="B19" s="10" t="s">
        <v>4</v>
      </c>
      <c r="C19" s="10" t="str">
        <f t="shared" si="0"/>
        <v>Baten</v>
      </c>
      <c r="D19" s="11">
        <v>4341</v>
      </c>
      <c r="E19" s="12">
        <v>44680</v>
      </c>
      <c r="F19" s="13">
        <v>43600</v>
      </c>
      <c r="G19" s="13">
        <v>43600</v>
      </c>
      <c r="H19" s="13">
        <f t="shared" si="1"/>
        <v>0</v>
      </c>
      <c r="I19" s="10">
        <f t="shared" si="2"/>
        <v>2022</v>
      </c>
      <c r="J19" s="14">
        <f t="shared" si="3"/>
        <v>4</v>
      </c>
    </row>
    <row r="20" spans="1:10" x14ac:dyDescent="0.25">
      <c r="A20" s="9">
        <v>7814</v>
      </c>
      <c r="B20" s="10" t="s">
        <v>4</v>
      </c>
      <c r="C20" s="10" t="str">
        <f t="shared" si="0"/>
        <v>Baten</v>
      </c>
      <c r="D20" s="11">
        <v>4341</v>
      </c>
      <c r="E20" s="12">
        <v>44685</v>
      </c>
      <c r="F20" s="13">
        <v>5000</v>
      </c>
      <c r="G20" s="13">
        <v>5000</v>
      </c>
      <c r="H20" s="13">
        <f t="shared" si="1"/>
        <v>0</v>
      </c>
      <c r="I20" s="10">
        <f t="shared" si="2"/>
        <v>2022</v>
      </c>
      <c r="J20" s="14">
        <f t="shared" si="3"/>
        <v>5</v>
      </c>
    </row>
    <row r="21" spans="1:10" x14ac:dyDescent="0.25">
      <c r="A21" s="9">
        <v>7814</v>
      </c>
      <c r="B21" s="10" t="s">
        <v>4</v>
      </c>
      <c r="C21" s="10" t="str">
        <f t="shared" si="0"/>
        <v>Baten</v>
      </c>
      <c r="D21" s="11">
        <v>4341</v>
      </c>
      <c r="E21" s="12">
        <v>44700</v>
      </c>
      <c r="F21" s="13">
        <v>1200</v>
      </c>
      <c r="G21" s="13">
        <v>1200</v>
      </c>
      <c r="H21" s="13">
        <f t="shared" si="1"/>
        <v>0</v>
      </c>
      <c r="I21" s="10">
        <f t="shared" si="2"/>
        <v>2022</v>
      </c>
      <c r="J21" s="14">
        <f t="shared" si="3"/>
        <v>5</v>
      </c>
    </row>
    <row r="22" spans="1:10" x14ac:dyDescent="0.25">
      <c r="A22" s="9">
        <v>7814</v>
      </c>
      <c r="B22" s="10" t="s">
        <v>4</v>
      </c>
      <c r="C22" s="10" t="str">
        <f t="shared" si="0"/>
        <v>Baten</v>
      </c>
      <c r="D22" s="11">
        <v>4341</v>
      </c>
      <c r="E22" s="12">
        <v>44705</v>
      </c>
      <c r="F22" s="13">
        <v>200</v>
      </c>
      <c r="G22" s="13">
        <v>200</v>
      </c>
      <c r="H22" s="13">
        <f t="shared" si="1"/>
        <v>0</v>
      </c>
      <c r="I22" s="10">
        <f t="shared" si="2"/>
        <v>2022</v>
      </c>
      <c r="J22" s="14">
        <f t="shared" si="3"/>
        <v>5</v>
      </c>
    </row>
    <row r="23" spans="1:10" x14ac:dyDescent="0.25">
      <c r="A23" s="9">
        <v>7814</v>
      </c>
      <c r="B23" s="10" t="s">
        <v>4</v>
      </c>
      <c r="C23" s="10" t="str">
        <f t="shared" si="0"/>
        <v>Baten</v>
      </c>
      <c r="D23" s="11">
        <v>4343</v>
      </c>
      <c r="E23" s="12">
        <v>44720</v>
      </c>
      <c r="F23" s="13">
        <v>10200</v>
      </c>
      <c r="G23" s="13">
        <v>10200</v>
      </c>
      <c r="H23" s="13">
        <f t="shared" si="1"/>
        <v>0</v>
      </c>
      <c r="I23" s="10">
        <f t="shared" si="2"/>
        <v>2022</v>
      </c>
      <c r="J23" s="14">
        <f t="shared" si="3"/>
        <v>6</v>
      </c>
    </row>
    <row r="24" spans="1:10" x14ac:dyDescent="0.25">
      <c r="A24" s="9">
        <v>7814</v>
      </c>
      <c r="B24" s="10" t="s">
        <v>4</v>
      </c>
      <c r="C24" s="10" t="str">
        <f t="shared" si="0"/>
        <v>Baten</v>
      </c>
      <c r="D24" s="11">
        <v>4343</v>
      </c>
      <c r="E24" s="12">
        <v>44725</v>
      </c>
      <c r="F24" s="13">
        <v>110000</v>
      </c>
      <c r="G24" s="13">
        <v>110000</v>
      </c>
      <c r="H24" s="13">
        <f t="shared" si="1"/>
        <v>0</v>
      </c>
      <c r="I24" s="10">
        <f t="shared" si="2"/>
        <v>2022</v>
      </c>
      <c r="J24" s="14">
        <f t="shared" si="3"/>
        <v>6</v>
      </c>
    </row>
    <row r="25" spans="1:10" x14ac:dyDescent="0.25">
      <c r="A25" s="9">
        <v>7814</v>
      </c>
      <c r="B25" s="10" t="s">
        <v>4</v>
      </c>
      <c r="C25" s="10" t="str">
        <f t="shared" si="0"/>
        <v>Baten</v>
      </c>
      <c r="D25" s="11">
        <v>4343</v>
      </c>
      <c r="E25" s="12">
        <v>44650</v>
      </c>
      <c r="F25" s="13">
        <v>3000</v>
      </c>
      <c r="G25" s="13">
        <v>3000</v>
      </c>
      <c r="H25" s="13">
        <f t="shared" si="1"/>
        <v>0</v>
      </c>
      <c r="I25" s="10">
        <f t="shared" si="2"/>
        <v>2022</v>
      </c>
      <c r="J25" s="14">
        <f t="shared" si="3"/>
        <v>3</v>
      </c>
    </row>
    <row r="26" spans="1:10" x14ac:dyDescent="0.25">
      <c r="A26" s="9">
        <v>7814</v>
      </c>
      <c r="B26" s="10" t="s">
        <v>4</v>
      </c>
      <c r="C26" s="10" t="str">
        <f t="shared" si="0"/>
        <v>Lasten</v>
      </c>
      <c r="D26" s="11">
        <v>8622</v>
      </c>
      <c r="E26" s="12">
        <v>44655</v>
      </c>
      <c r="F26" s="13">
        <v>-1811631</v>
      </c>
      <c r="G26" s="13">
        <v>-1777731</v>
      </c>
      <c r="H26" s="13">
        <f t="shared" si="1"/>
        <v>-33900</v>
      </c>
      <c r="I26" s="10">
        <f t="shared" si="2"/>
        <v>2022</v>
      </c>
      <c r="J26" s="14">
        <f t="shared" si="3"/>
        <v>4</v>
      </c>
    </row>
    <row r="27" spans="1:10" x14ac:dyDescent="0.25">
      <c r="A27" s="9">
        <v>7814</v>
      </c>
      <c r="B27" s="10" t="s">
        <v>4</v>
      </c>
      <c r="C27" s="10" t="str">
        <f t="shared" si="0"/>
        <v>Baten</v>
      </c>
      <c r="D27" s="11">
        <v>4610</v>
      </c>
      <c r="E27" s="12">
        <v>44640</v>
      </c>
      <c r="F27" s="13">
        <v>1585218.09</v>
      </c>
      <c r="G27" s="13">
        <v>1585218.09</v>
      </c>
      <c r="H27" s="13">
        <f t="shared" si="1"/>
        <v>0</v>
      </c>
      <c r="I27" s="10">
        <f t="shared" si="2"/>
        <v>2022</v>
      </c>
      <c r="J27" s="14">
        <f t="shared" si="3"/>
        <v>3</v>
      </c>
    </row>
    <row r="28" spans="1:10" x14ac:dyDescent="0.25">
      <c r="A28" s="9">
        <v>5436</v>
      </c>
      <c r="B28" s="10" t="s">
        <v>3</v>
      </c>
      <c r="C28" s="10" t="str">
        <f t="shared" si="0"/>
        <v>Baten</v>
      </c>
      <c r="D28" s="11">
        <v>8340</v>
      </c>
      <c r="E28" s="12">
        <v>44642</v>
      </c>
      <c r="F28" s="13">
        <v>0</v>
      </c>
      <c r="G28" s="13">
        <v>0</v>
      </c>
      <c r="H28" s="13">
        <f t="shared" si="1"/>
        <v>0</v>
      </c>
      <c r="I28" s="10">
        <f t="shared" si="2"/>
        <v>2022</v>
      </c>
      <c r="J28" s="14">
        <f t="shared" si="3"/>
        <v>3</v>
      </c>
    </row>
    <row r="29" spans="1:10" x14ac:dyDescent="0.25">
      <c r="A29" s="9">
        <v>5436</v>
      </c>
      <c r="B29" s="10" t="s">
        <v>3</v>
      </c>
      <c r="C29" s="10" t="str">
        <f t="shared" si="0"/>
        <v>Baten</v>
      </c>
      <c r="D29" s="11">
        <v>4110</v>
      </c>
      <c r="E29" s="12">
        <v>44665</v>
      </c>
      <c r="F29" s="13">
        <v>1831009</v>
      </c>
      <c r="G29" s="13">
        <v>1818909</v>
      </c>
      <c r="H29" s="13">
        <f t="shared" si="1"/>
        <v>12100</v>
      </c>
      <c r="I29" s="10">
        <f t="shared" si="2"/>
        <v>2022</v>
      </c>
      <c r="J29" s="14">
        <f t="shared" si="3"/>
        <v>4</v>
      </c>
    </row>
    <row r="30" spans="1:10" x14ac:dyDescent="0.25">
      <c r="A30" s="9">
        <v>9836</v>
      </c>
      <c r="B30" s="10" t="s">
        <v>6</v>
      </c>
      <c r="C30" s="10" t="str">
        <f t="shared" si="0"/>
        <v>Baten</v>
      </c>
      <c r="D30" s="11">
        <v>4110</v>
      </c>
      <c r="E30" s="12">
        <v>44670</v>
      </c>
      <c r="F30" s="13">
        <v>12416</v>
      </c>
      <c r="G30" s="13">
        <v>12416</v>
      </c>
      <c r="H30" s="13">
        <f t="shared" si="1"/>
        <v>0</v>
      </c>
      <c r="I30" s="10">
        <f t="shared" si="2"/>
        <v>2022</v>
      </c>
      <c r="J30" s="14">
        <f t="shared" si="3"/>
        <v>4</v>
      </c>
    </row>
    <row r="31" spans="1:10" x14ac:dyDescent="0.25">
      <c r="A31" s="9">
        <v>9836</v>
      </c>
      <c r="B31" s="10" t="s">
        <v>6</v>
      </c>
      <c r="C31" s="10" t="str">
        <f t="shared" si="0"/>
        <v>Baten</v>
      </c>
      <c r="D31" s="11">
        <v>4110</v>
      </c>
      <c r="E31" s="12">
        <v>44655</v>
      </c>
      <c r="F31" s="13">
        <v>3285</v>
      </c>
      <c r="G31" s="13">
        <v>3285</v>
      </c>
      <c r="H31" s="13">
        <f t="shared" si="1"/>
        <v>0</v>
      </c>
      <c r="I31" s="10">
        <f t="shared" si="2"/>
        <v>2022</v>
      </c>
      <c r="J31" s="14">
        <f t="shared" si="3"/>
        <v>4</v>
      </c>
    </row>
    <row r="32" spans="1:10" x14ac:dyDescent="0.25">
      <c r="A32" s="9">
        <v>9836</v>
      </c>
      <c r="B32" s="10" t="s">
        <v>6</v>
      </c>
      <c r="C32" s="10" t="str">
        <f t="shared" si="0"/>
        <v>Baten</v>
      </c>
      <c r="D32" s="11">
        <v>4110</v>
      </c>
      <c r="E32" s="12">
        <v>44657</v>
      </c>
      <c r="F32" s="13">
        <v>0</v>
      </c>
      <c r="G32" s="13">
        <v>0</v>
      </c>
      <c r="H32" s="13">
        <f t="shared" si="1"/>
        <v>0</v>
      </c>
      <c r="I32" s="10">
        <f t="shared" si="2"/>
        <v>2022</v>
      </c>
      <c r="J32" s="14">
        <f t="shared" si="3"/>
        <v>4</v>
      </c>
    </row>
    <row r="33" spans="1:10" x14ac:dyDescent="0.25">
      <c r="A33" s="9">
        <v>9836</v>
      </c>
      <c r="B33" s="10" t="s">
        <v>6</v>
      </c>
      <c r="C33" s="10" t="str">
        <f t="shared" si="0"/>
        <v>Baten</v>
      </c>
      <c r="D33" s="11">
        <v>4300</v>
      </c>
      <c r="E33" s="12">
        <v>44680</v>
      </c>
      <c r="F33" s="13">
        <v>39525</v>
      </c>
      <c r="G33" s="13">
        <v>28949</v>
      </c>
      <c r="H33" s="13">
        <f t="shared" si="1"/>
        <v>10576</v>
      </c>
      <c r="I33" s="10">
        <f t="shared" si="2"/>
        <v>2022</v>
      </c>
      <c r="J33" s="14">
        <f t="shared" si="3"/>
        <v>4</v>
      </c>
    </row>
    <row r="34" spans="1:10" x14ac:dyDescent="0.25">
      <c r="A34" s="9">
        <v>9836</v>
      </c>
      <c r="B34" s="10" t="s">
        <v>6</v>
      </c>
      <c r="C34" s="10" t="str">
        <f t="shared" si="0"/>
        <v>Baten</v>
      </c>
      <c r="D34" s="11">
        <v>4343</v>
      </c>
      <c r="E34" s="12">
        <v>44685</v>
      </c>
      <c r="F34" s="13">
        <v>0</v>
      </c>
      <c r="G34" s="13">
        <v>0</v>
      </c>
      <c r="H34" s="13">
        <f t="shared" si="1"/>
        <v>0</v>
      </c>
      <c r="I34" s="10">
        <f t="shared" si="2"/>
        <v>2022</v>
      </c>
      <c r="J34" s="14">
        <f t="shared" si="3"/>
        <v>5</v>
      </c>
    </row>
    <row r="35" spans="1:10" x14ac:dyDescent="0.25">
      <c r="A35" s="9">
        <v>9836</v>
      </c>
      <c r="B35" s="10" t="s">
        <v>6</v>
      </c>
      <c r="C35" s="10" t="str">
        <f t="shared" si="0"/>
        <v>Baten</v>
      </c>
      <c r="D35" s="11">
        <v>4343</v>
      </c>
      <c r="E35" s="12">
        <v>44700</v>
      </c>
      <c r="F35" s="13">
        <v>0</v>
      </c>
      <c r="G35" s="13">
        <v>0</v>
      </c>
      <c r="H35" s="13">
        <f t="shared" si="1"/>
        <v>0</v>
      </c>
      <c r="I35" s="10">
        <f t="shared" si="2"/>
        <v>2022</v>
      </c>
      <c r="J35" s="14">
        <f t="shared" si="3"/>
        <v>5</v>
      </c>
    </row>
    <row r="36" spans="1:10" x14ac:dyDescent="0.25">
      <c r="A36" s="9">
        <v>9836</v>
      </c>
      <c r="B36" s="10" t="s">
        <v>6</v>
      </c>
      <c r="C36" s="10" t="str">
        <f t="shared" si="0"/>
        <v>Baten</v>
      </c>
      <c r="D36" s="11">
        <v>4343</v>
      </c>
      <c r="E36" s="12">
        <v>44705</v>
      </c>
      <c r="F36" s="13">
        <v>2921</v>
      </c>
      <c r="G36" s="13">
        <v>2921</v>
      </c>
      <c r="H36" s="13">
        <f t="shared" si="1"/>
        <v>0</v>
      </c>
      <c r="I36" s="10">
        <f t="shared" si="2"/>
        <v>2022</v>
      </c>
      <c r="J36" s="14">
        <f t="shared" si="3"/>
        <v>5</v>
      </c>
    </row>
    <row r="37" spans="1:10" x14ac:dyDescent="0.25">
      <c r="A37" s="9">
        <v>9836</v>
      </c>
      <c r="B37" s="10" t="s">
        <v>6</v>
      </c>
      <c r="C37" s="10" t="str">
        <f t="shared" si="0"/>
        <v>Baten</v>
      </c>
      <c r="D37" s="11">
        <v>4343</v>
      </c>
      <c r="E37" s="12">
        <v>44720</v>
      </c>
      <c r="F37" s="13">
        <v>0</v>
      </c>
      <c r="G37" s="13">
        <v>0</v>
      </c>
      <c r="H37" s="13">
        <f t="shared" si="1"/>
        <v>0</v>
      </c>
      <c r="I37" s="10">
        <f t="shared" si="2"/>
        <v>2022</v>
      </c>
      <c r="J37" s="14">
        <f t="shared" si="3"/>
        <v>6</v>
      </c>
    </row>
    <row r="38" spans="1:10" x14ac:dyDescent="0.25">
      <c r="A38" s="9">
        <v>9836</v>
      </c>
      <c r="B38" s="10" t="s">
        <v>6</v>
      </c>
      <c r="C38" s="10" t="str">
        <f t="shared" si="0"/>
        <v>Baten</v>
      </c>
      <c r="D38" s="11">
        <v>4343</v>
      </c>
      <c r="E38" s="12">
        <v>44725</v>
      </c>
      <c r="F38" s="13">
        <v>500</v>
      </c>
      <c r="G38" s="13">
        <v>500</v>
      </c>
      <c r="H38" s="13">
        <f t="shared" si="1"/>
        <v>0</v>
      </c>
      <c r="I38" s="10">
        <f t="shared" si="2"/>
        <v>2022</v>
      </c>
      <c r="J38" s="14">
        <f t="shared" si="3"/>
        <v>6</v>
      </c>
    </row>
    <row r="39" spans="1:10" x14ac:dyDescent="0.25">
      <c r="A39" s="9">
        <v>9836</v>
      </c>
      <c r="B39" s="10" t="s">
        <v>6</v>
      </c>
      <c r="C39" s="10" t="str">
        <f t="shared" si="0"/>
        <v>Baten</v>
      </c>
      <c r="D39" s="11">
        <v>4343</v>
      </c>
      <c r="E39" s="12">
        <v>44740</v>
      </c>
      <c r="F39" s="13">
        <v>360</v>
      </c>
      <c r="G39" s="13">
        <v>360</v>
      </c>
      <c r="H39" s="13">
        <f t="shared" si="1"/>
        <v>0</v>
      </c>
      <c r="I39" s="10">
        <f t="shared" si="2"/>
        <v>2022</v>
      </c>
      <c r="J39" s="14">
        <f t="shared" si="3"/>
        <v>6</v>
      </c>
    </row>
    <row r="40" spans="1:10" x14ac:dyDescent="0.25">
      <c r="A40" s="9">
        <v>5436</v>
      </c>
      <c r="B40" s="10" t="s">
        <v>3</v>
      </c>
      <c r="C40" s="10" t="str">
        <f t="shared" si="0"/>
        <v>Baten</v>
      </c>
      <c r="D40" s="11">
        <v>4343</v>
      </c>
      <c r="E40" s="12">
        <v>44745</v>
      </c>
      <c r="F40" s="13">
        <v>1500</v>
      </c>
      <c r="G40" s="13">
        <v>0</v>
      </c>
      <c r="H40" s="13">
        <f t="shared" si="1"/>
        <v>1500</v>
      </c>
      <c r="I40" s="10">
        <f t="shared" si="2"/>
        <v>2022</v>
      </c>
      <c r="J40" s="14">
        <f t="shared" si="3"/>
        <v>7</v>
      </c>
    </row>
    <row r="41" spans="1:10" x14ac:dyDescent="0.25">
      <c r="A41" s="9">
        <v>5436</v>
      </c>
      <c r="B41" s="10" t="s">
        <v>3</v>
      </c>
      <c r="C41" s="10" t="str">
        <f t="shared" si="0"/>
        <v>Baten</v>
      </c>
      <c r="D41" s="11">
        <v>4343</v>
      </c>
      <c r="E41" s="12">
        <v>44670</v>
      </c>
      <c r="F41" s="13">
        <v>56350</v>
      </c>
      <c r="G41" s="13">
        <v>0</v>
      </c>
      <c r="H41" s="13">
        <f t="shared" si="1"/>
        <v>56350</v>
      </c>
      <c r="I41" s="10">
        <f t="shared" si="2"/>
        <v>2022</v>
      </c>
      <c r="J41" s="14">
        <f t="shared" si="3"/>
        <v>4</v>
      </c>
    </row>
    <row r="42" spans="1:10" x14ac:dyDescent="0.25">
      <c r="A42" s="9">
        <v>5436</v>
      </c>
      <c r="B42" s="10" t="s">
        <v>3</v>
      </c>
      <c r="C42" s="10" t="str">
        <f t="shared" si="0"/>
        <v>Baten</v>
      </c>
      <c r="D42" s="11">
        <v>4343</v>
      </c>
      <c r="E42" s="12">
        <v>44720</v>
      </c>
      <c r="F42" s="13">
        <v>40739</v>
      </c>
      <c r="G42" s="13">
        <v>38739</v>
      </c>
      <c r="H42" s="13">
        <f t="shared" si="1"/>
        <v>2000</v>
      </c>
      <c r="I42" s="10">
        <f t="shared" si="2"/>
        <v>2022</v>
      </c>
      <c r="J42" s="14">
        <f t="shared" si="3"/>
        <v>6</v>
      </c>
    </row>
    <row r="43" spans="1:10" x14ac:dyDescent="0.25">
      <c r="A43" s="9">
        <v>5436</v>
      </c>
      <c r="B43" s="10" t="s">
        <v>3</v>
      </c>
      <c r="C43" s="10" t="str">
        <f t="shared" si="0"/>
        <v>Baten</v>
      </c>
      <c r="D43" s="11">
        <v>4343</v>
      </c>
      <c r="E43" s="12">
        <v>44770</v>
      </c>
      <c r="F43" s="13">
        <v>1650</v>
      </c>
      <c r="G43" s="13">
        <v>1650</v>
      </c>
      <c r="H43" s="13">
        <f t="shared" si="1"/>
        <v>0</v>
      </c>
      <c r="I43" s="10">
        <f t="shared" si="2"/>
        <v>2022</v>
      </c>
      <c r="J43" s="14">
        <f t="shared" si="3"/>
        <v>7</v>
      </c>
    </row>
    <row r="44" spans="1:10" x14ac:dyDescent="0.25">
      <c r="A44" s="9">
        <v>4876</v>
      </c>
      <c r="B44" s="10" t="s">
        <v>5</v>
      </c>
      <c r="C44" s="10" t="str">
        <f t="shared" si="0"/>
        <v>Baten</v>
      </c>
      <c r="D44" s="11">
        <v>4000</v>
      </c>
      <c r="E44" s="12">
        <v>44820</v>
      </c>
      <c r="F44" s="13">
        <v>47105</v>
      </c>
      <c r="G44" s="13">
        <v>0</v>
      </c>
      <c r="H44" s="13">
        <f t="shared" si="1"/>
        <v>47105</v>
      </c>
      <c r="I44" s="10">
        <f t="shared" si="2"/>
        <v>2022</v>
      </c>
      <c r="J44" s="14">
        <f t="shared" si="3"/>
        <v>9</v>
      </c>
    </row>
    <row r="45" spans="1:10" x14ac:dyDescent="0.25">
      <c r="A45" s="9">
        <v>4876</v>
      </c>
      <c r="B45" s="10" t="s">
        <v>5</v>
      </c>
      <c r="C45" s="10" t="str">
        <f t="shared" si="0"/>
        <v>Baten</v>
      </c>
      <c r="D45" s="11">
        <v>4110</v>
      </c>
      <c r="E45" s="12">
        <v>44870</v>
      </c>
      <c r="F45" s="13">
        <v>1452277</v>
      </c>
      <c r="G45" s="13">
        <v>1305382</v>
      </c>
      <c r="H45" s="13">
        <f t="shared" si="1"/>
        <v>146895</v>
      </c>
      <c r="I45" s="10">
        <f t="shared" si="2"/>
        <v>2022</v>
      </c>
      <c r="J45" s="14">
        <f t="shared" si="3"/>
        <v>11</v>
      </c>
    </row>
    <row r="46" spans="1:10" x14ac:dyDescent="0.25">
      <c r="A46" s="9">
        <v>4876</v>
      </c>
      <c r="B46" s="10" t="s">
        <v>5</v>
      </c>
      <c r="C46" s="10" t="str">
        <f t="shared" si="0"/>
        <v>Baten</v>
      </c>
      <c r="D46" s="11">
        <v>4110</v>
      </c>
      <c r="E46" s="12">
        <v>44920</v>
      </c>
      <c r="F46" s="13">
        <v>8861</v>
      </c>
      <c r="G46" s="13">
        <v>8861</v>
      </c>
      <c r="H46" s="13">
        <f t="shared" si="1"/>
        <v>0</v>
      </c>
      <c r="I46" s="10">
        <f t="shared" si="2"/>
        <v>2022</v>
      </c>
      <c r="J46" s="14">
        <f t="shared" si="3"/>
        <v>12</v>
      </c>
    </row>
    <row r="47" spans="1:10" x14ac:dyDescent="0.25">
      <c r="A47" s="9">
        <v>4876</v>
      </c>
      <c r="B47" s="10" t="s">
        <v>5</v>
      </c>
      <c r="C47" s="10" t="str">
        <f t="shared" si="0"/>
        <v>Baten</v>
      </c>
      <c r="D47" s="11">
        <v>4110</v>
      </c>
      <c r="E47" s="12">
        <v>44590</v>
      </c>
      <c r="F47" s="13">
        <v>0</v>
      </c>
      <c r="G47" s="13">
        <v>0</v>
      </c>
      <c r="H47" s="13">
        <f t="shared" si="1"/>
        <v>0</v>
      </c>
      <c r="I47" s="10">
        <f t="shared" si="2"/>
        <v>2022</v>
      </c>
      <c r="J47" s="14">
        <f t="shared" si="3"/>
        <v>1</v>
      </c>
    </row>
    <row r="48" spans="1:10" x14ac:dyDescent="0.25">
      <c r="A48" s="9">
        <v>4876</v>
      </c>
      <c r="B48" s="10" t="s">
        <v>5</v>
      </c>
      <c r="C48" s="10" t="str">
        <f t="shared" si="0"/>
        <v>Baten</v>
      </c>
      <c r="D48" s="11">
        <v>4300</v>
      </c>
      <c r="E48" s="12">
        <v>44625</v>
      </c>
      <c r="F48" s="13">
        <v>0</v>
      </c>
      <c r="G48" s="13">
        <v>194000</v>
      </c>
      <c r="H48" s="13">
        <f t="shared" si="1"/>
        <v>-194000</v>
      </c>
      <c r="I48" s="10">
        <f t="shared" si="2"/>
        <v>2022</v>
      </c>
      <c r="J48" s="14">
        <f t="shared" si="3"/>
        <v>3</v>
      </c>
    </row>
    <row r="49" spans="1:10" x14ac:dyDescent="0.25">
      <c r="A49" s="9">
        <v>4876</v>
      </c>
      <c r="B49" s="10" t="s">
        <v>5</v>
      </c>
      <c r="C49" s="10" t="str">
        <f t="shared" si="0"/>
        <v>Baten</v>
      </c>
      <c r="D49" s="11">
        <v>4343</v>
      </c>
      <c r="E49" s="12">
        <v>44627</v>
      </c>
      <c r="F49" s="13">
        <v>2178</v>
      </c>
      <c r="G49" s="13">
        <v>2178</v>
      </c>
      <c r="H49" s="13">
        <f t="shared" si="1"/>
        <v>0</v>
      </c>
      <c r="I49" s="10">
        <f t="shared" si="2"/>
        <v>2022</v>
      </c>
      <c r="J49" s="14">
        <f t="shared" si="3"/>
        <v>3</v>
      </c>
    </row>
    <row r="50" spans="1:10" x14ac:dyDescent="0.25">
      <c r="A50" s="9">
        <v>4876</v>
      </c>
      <c r="B50" s="10" t="s">
        <v>5</v>
      </c>
      <c r="C50" s="10" t="str">
        <f t="shared" si="0"/>
        <v>Baten</v>
      </c>
      <c r="D50" s="11">
        <v>4343</v>
      </c>
      <c r="E50" s="12">
        <v>44650</v>
      </c>
      <c r="F50" s="13">
        <v>0</v>
      </c>
      <c r="G50" s="13">
        <v>0</v>
      </c>
      <c r="H50" s="13">
        <f t="shared" si="1"/>
        <v>0</v>
      </c>
      <c r="I50" s="10">
        <f t="shared" si="2"/>
        <v>2022</v>
      </c>
      <c r="J50" s="14">
        <f t="shared" si="3"/>
        <v>3</v>
      </c>
    </row>
    <row r="51" spans="1:10" x14ac:dyDescent="0.25">
      <c r="A51" s="9">
        <v>4876</v>
      </c>
      <c r="B51" s="10" t="s">
        <v>5</v>
      </c>
      <c r="C51" s="10" t="str">
        <f t="shared" si="0"/>
        <v>Baten</v>
      </c>
      <c r="D51" s="11">
        <v>4343</v>
      </c>
      <c r="E51" s="12">
        <v>44655</v>
      </c>
      <c r="F51" s="13">
        <v>2156</v>
      </c>
      <c r="G51" s="13">
        <v>2156</v>
      </c>
      <c r="H51" s="13">
        <f t="shared" si="1"/>
        <v>0</v>
      </c>
      <c r="I51" s="10">
        <f t="shared" si="2"/>
        <v>2022</v>
      </c>
      <c r="J51" s="14">
        <f t="shared" si="3"/>
        <v>4</v>
      </c>
    </row>
    <row r="52" spans="1:10" x14ac:dyDescent="0.25">
      <c r="A52" s="9">
        <v>4876</v>
      </c>
      <c r="B52" s="10" t="s">
        <v>5</v>
      </c>
      <c r="C52" s="10" t="str">
        <f t="shared" si="0"/>
        <v>Baten</v>
      </c>
      <c r="D52" s="11">
        <v>4343</v>
      </c>
      <c r="E52" s="12">
        <v>44657</v>
      </c>
      <c r="F52" s="13">
        <v>0</v>
      </c>
      <c r="G52" s="13">
        <v>0</v>
      </c>
      <c r="H52" s="13">
        <f t="shared" si="1"/>
        <v>0</v>
      </c>
      <c r="I52" s="10">
        <f t="shared" si="2"/>
        <v>2022</v>
      </c>
      <c r="J52" s="14">
        <f t="shared" si="3"/>
        <v>4</v>
      </c>
    </row>
    <row r="53" spans="1:10" x14ac:dyDescent="0.25">
      <c r="A53" s="9">
        <v>4876</v>
      </c>
      <c r="B53" s="10" t="s">
        <v>5</v>
      </c>
      <c r="C53" s="10" t="str">
        <f t="shared" si="0"/>
        <v>Baten</v>
      </c>
      <c r="D53" s="11">
        <v>4343</v>
      </c>
      <c r="E53" s="12">
        <v>44680</v>
      </c>
      <c r="F53" s="13">
        <v>500</v>
      </c>
      <c r="G53" s="13">
        <v>500</v>
      </c>
      <c r="H53" s="13">
        <f t="shared" si="1"/>
        <v>0</v>
      </c>
      <c r="I53" s="10">
        <f t="shared" si="2"/>
        <v>2022</v>
      </c>
      <c r="J53" s="14">
        <f t="shared" si="3"/>
        <v>4</v>
      </c>
    </row>
    <row r="54" spans="1:10" x14ac:dyDescent="0.25">
      <c r="A54" s="9">
        <v>4876</v>
      </c>
      <c r="B54" s="10" t="s">
        <v>5</v>
      </c>
      <c r="C54" s="10" t="str">
        <f t="shared" si="0"/>
        <v>Baten</v>
      </c>
      <c r="D54" s="11">
        <v>4343</v>
      </c>
      <c r="E54" s="12">
        <v>44685</v>
      </c>
      <c r="F54" s="13">
        <v>35000</v>
      </c>
      <c r="G54" s="13">
        <v>35000</v>
      </c>
      <c r="H54" s="13">
        <f t="shared" si="1"/>
        <v>0</v>
      </c>
      <c r="I54" s="10">
        <f t="shared" si="2"/>
        <v>2022</v>
      </c>
      <c r="J54" s="14">
        <f t="shared" si="3"/>
        <v>5</v>
      </c>
    </row>
    <row r="55" spans="1:10" x14ac:dyDescent="0.25">
      <c r="A55" s="9">
        <v>4876</v>
      </c>
      <c r="B55" s="10" t="s">
        <v>5</v>
      </c>
      <c r="C55" s="10" t="str">
        <f t="shared" si="0"/>
        <v>Baten</v>
      </c>
      <c r="D55" s="11">
        <v>4343</v>
      </c>
      <c r="E55" s="12">
        <v>44670</v>
      </c>
      <c r="F55" s="13">
        <v>0</v>
      </c>
      <c r="G55" s="13">
        <v>0</v>
      </c>
      <c r="H55" s="13">
        <f t="shared" si="1"/>
        <v>0</v>
      </c>
      <c r="I55" s="10">
        <f t="shared" si="2"/>
        <v>2022</v>
      </c>
      <c r="J55" s="14">
        <f t="shared" si="3"/>
        <v>4</v>
      </c>
    </row>
    <row r="56" spans="1:10" x14ac:dyDescent="0.25">
      <c r="A56" s="9">
        <v>4876</v>
      </c>
      <c r="B56" s="10" t="s">
        <v>5</v>
      </c>
      <c r="C56" s="10" t="str">
        <f t="shared" si="0"/>
        <v>Baten</v>
      </c>
      <c r="D56" s="11">
        <v>4343</v>
      </c>
      <c r="E56" s="12">
        <v>44672</v>
      </c>
      <c r="F56" s="13">
        <v>270</v>
      </c>
      <c r="G56" s="13">
        <v>270</v>
      </c>
      <c r="H56" s="13">
        <f t="shared" si="1"/>
        <v>0</v>
      </c>
      <c r="I56" s="10">
        <f t="shared" si="2"/>
        <v>2022</v>
      </c>
      <c r="J56" s="14">
        <f t="shared" si="3"/>
        <v>4</v>
      </c>
    </row>
    <row r="57" spans="1:10" x14ac:dyDescent="0.25">
      <c r="A57" s="9">
        <v>4876</v>
      </c>
      <c r="B57" s="10" t="s">
        <v>5</v>
      </c>
      <c r="C57" s="10" t="str">
        <f t="shared" si="0"/>
        <v>Baten</v>
      </c>
      <c r="D57" s="11">
        <v>4343</v>
      </c>
      <c r="E57" s="12">
        <v>44695</v>
      </c>
      <c r="F57" s="13">
        <v>750</v>
      </c>
      <c r="G57" s="13">
        <v>0</v>
      </c>
      <c r="H57" s="13">
        <f t="shared" si="1"/>
        <v>750</v>
      </c>
      <c r="I57" s="10">
        <f t="shared" si="2"/>
        <v>2022</v>
      </c>
      <c r="J57" s="14">
        <f t="shared" si="3"/>
        <v>5</v>
      </c>
    </row>
    <row r="58" spans="1:10" x14ac:dyDescent="0.25">
      <c r="A58" s="9">
        <v>4876</v>
      </c>
      <c r="B58" s="10" t="s">
        <v>5</v>
      </c>
      <c r="C58" s="10" t="str">
        <f t="shared" si="0"/>
        <v>Baten</v>
      </c>
      <c r="D58" s="11">
        <v>4343</v>
      </c>
      <c r="E58" s="12">
        <v>44700</v>
      </c>
      <c r="F58" s="13">
        <v>9488</v>
      </c>
      <c r="G58" s="13">
        <v>9488</v>
      </c>
      <c r="H58" s="13">
        <f t="shared" si="1"/>
        <v>0</v>
      </c>
      <c r="I58" s="10">
        <f t="shared" si="2"/>
        <v>2022</v>
      </c>
      <c r="J58" s="14">
        <f t="shared" si="3"/>
        <v>5</v>
      </c>
    </row>
    <row r="59" spans="1:10" x14ac:dyDescent="0.25">
      <c r="A59" s="9">
        <v>4876</v>
      </c>
      <c r="B59" s="10" t="s">
        <v>5</v>
      </c>
      <c r="C59" s="10" t="str">
        <f t="shared" si="0"/>
        <v>Lasten</v>
      </c>
      <c r="D59" s="11">
        <v>8622</v>
      </c>
      <c r="E59" s="12">
        <v>44685</v>
      </c>
      <c r="F59" s="13">
        <v>-1558585</v>
      </c>
      <c r="G59" s="13">
        <v>-1557835</v>
      </c>
      <c r="H59" s="13">
        <f t="shared" si="1"/>
        <v>-750</v>
      </c>
      <c r="I59" s="10">
        <f t="shared" si="2"/>
        <v>2022</v>
      </c>
      <c r="J59" s="14">
        <f t="shared" si="3"/>
        <v>5</v>
      </c>
    </row>
    <row r="60" spans="1:10" x14ac:dyDescent="0.25">
      <c r="A60" s="9">
        <v>9836</v>
      </c>
      <c r="B60" s="10" t="s">
        <v>6</v>
      </c>
      <c r="C60" s="10" t="str">
        <f t="shared" si="0"/>
        <v>Baten</v>
      </c>
      <c r="D60" s="11">
        <v>4110</v>
      </c>
      <c r="E60" s="12">
        <v>44687</v>
      </c>
      <c r="F60" s="13">
        <v>231337</v>
      </c>
      <c r="G60" s="13">
        <v>231337</v>
      </c>
      <c r="H60" s="13">
        <f t="shared" si="1"/>
        <v>0</v>
      </c>
      <c r="I60" s="10">
        <f t="shared" si="2"/>
        <v>2022</v>
      </c>
      <c r="J60" s="14">
        <f t="shared" si="3"/>
        <v>5</v>
      </c>
    </row>
    <row r="61" spans="1:10" x14ac:dyDescent="0.25">
      <c r="A61" s="9">
        <v>9836</v>
      </c>
      <c r="B61" s="10" t="s">
        <v>6</v>
      </c>
      <c r="C61" s="10" t="str">
        <f t="shared" si="0"/>
        <v>Baten</v>
      </c>
      <c r="D61" s="11">
        <v>4110</v>
      </c>
      <c r="E61" s="12">
        <v>44710</v>
      </c>
      <c r="F61" s="13">
        <v>1017</v>
      </c>
      <c r="G61" s="13">
        <v>1017</v>
      </c>
      <c r="H61" s="13">
        <f t="shared" si="1"/>
        <v>0</v>
      </c>
      <c r="I61" s="10">
        <f t="shared" si="2"/>
        <v>2022</v>
      </c>
      <c r="J61" s="14">
        <f t="shared" si="3"/>
        <v>5</v>
      </c>
    </row>
    <row r="62" spans="1:10" x14ac:dyDescent="0.25">
      <c r="A62" s="9">
        <v>9836</v>
      </c>
      <c r="B62" s="10" t="s">
        <v>6</v>
      </c>
      <c r="C62" s="10" t="str">
        <f t="shared" si="0"/>
        <v>Baten</v>
      </c>
      <c r="D62" s="11">
        <v>4110</v>
      </c>
      <c r="E62" s="12">
        <v>44715</v>
      </c>
      <c r="F62" s="13">
        <v>0</v>
      </c>
      <c r="G62" s="13">
        <v>0</v>
      </c>
      <c r="H62" s="13">
        <f t="shared" si="1"/>
        <v>0</v>
      </c>
      <c r="I62" s="10">
        <f t="shared" si="2"/>
        <v>2022</v>
      </c>
      <c r="J62" s="14">
        <f t="shared" si="3"/>
        <v>6</v>
      </c>
    </row>
    <row r="63" spans="1:10" x14ac:dyDescent="0.25">
      <c r="A63" s="9">
        <v>9836</v>
      </c>
      <c r="B63" s="10" t="s">
        <v>6</v>
      </c>
      <c r="C63" s="10" t="str">
        <f t="shared" si="0"/>
        <v>Baten</v>
      </c>
      <c r="D63" s="11">
        <v>4343</v>
      </c>
      <c r="E63" s="12">
        <v>44730</v>
      </c>
      <c r="F63" s="13">
        <v>0</v>
      </c>
      <c r="G63" s="13">
        <v>0</v>
      </c>
      <c r="H63" s="13">
        <f t="shared" si="1"/>
        <v>0</v>
      </c>
      <c r="I63" s="10">
        <f t="shared" si="2"/>
        <v>2022</v>
      </c>
      <c r="J63" s="14">
        <f t="shared" si="3"/>
        <v>6</v>
      </c>
    </row>
    <row r="64" spans="1:10" ht="15.75" thickBot="1" x14ac:dyDescent="0.3">
      <c r="A64" s="15">
        <v>9836</v>
      </c>
      <c r="B64" s="16" t="s">
        <v>6</v>
      </c>
      <c r="C64" s="16" t="str">
        <f t="shared" si="0"/>
        <v>Lasten</v>
      </c>
      <c r="D64" s="17">
        <v>8622</v>
      </c>
      <c r="E64" s="18">
        <v>44735</v>
      </c>
      <c r="F64" s="19">
        <v>-253610</v>
      </c>
      <c r="G64" s="19">
        <v>-253610</v>
      </c>
      <c r="H64" s="19">
        <f t="shared" si="1"/>
        <v>0</v>
      </c>
      <c r="I64" s="16">
        <f t="shared" si="2"/>
        <v>2022</v>
      </c>
      <c r="J64" s="20">
        <f t="shared" si="3"/>
        <v>6</v>
      </c>
    </row>
  </sheetData>
  <sheetProtection algorithmName="SHA-512" hashValue="i++ygZT1lrMNMQFCRVQnlsuMsKOko2KWduvR6Rqt4w3zMk4i6SZc/f4Vl91Xb6v43dzZpvO2t0pe1tAm2vzOrg==" saltValue="m55+HUbF+eZP2XUoMwgyZw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showGridLines="0" workbookViewId="0">
      <selection activeCell="B4" sqref="B4"/>
    </sheetView>
  </sheetViews>
  <sheetFormatPr defaultRowHeight="15" x14ac:dyDescent="0.25"/>
  <cols>
    <col min="1" max="1" width="14" customWidth="1"/>
    <col min="2" max="3" width="28.28515625" customWidth="1"/>
    <col min="4" max="4" width="15.42578125" customWidth="1"/>
    <col min="5" max="5" width="15.42578125" bestFit="1" customWidth="1"/>
    <col min="6" max="6" width="9.140625" customWidth="1"/>
    <col min="7" max="7" width="18.140625" bestFit="1" customWidth="1"/>
    <col min="8" max="10" width="9.140625" customWidth="1"/>
  </cols>
  <sheetData>
    <row r="1" spans="1:5" ht="110.25" customHeight="1" x14ac:dyDescent="0.25"/>
    <row r="2" spans="1:5" ht="18.75" x14ac:dyDescent="0.3">
      <c r="A2" s="26" t="s">
        <v>13</v>
      </c>
    </row>
    <row r="3" spans="1:5" ht="15.75" thickBot="1" x14ac:dyDescent="0.3"/>
    <row r="4" spans="1:5" x14ac:dyDescent="0.25">
      <c r="A4" s="1" t="s">
        <v>14</v>
      </c>
      <c r="B4" s="27"/>
    </row>
    <row r="5" spans="1:5" x14ac:dyDescent="0.25">
      <c r="A5" s="28" t="s">
        <v>2</v>
      </c>
      <c r="B5" s="29"/>
    </row>
    <row r="6" spans="1:5" x14ac:dyDescent="0.25">
      <c r="A6" s="28" t="s">
        <v>15</v>
      </c>
      <c r="B6" s="29"/>
    </row>
    <row r="7" spans="1:5" ht="15.75" thickBot="1" x14ac:dyDescent="0.3">
      <c r="A7" s="2" t="s">
        <v>16</v>
      </c>
      <c r="B7" s="30"/>
    </row>
    <row r="9" spans="1:5" ht="15.75" x14ac:dyDescent="0.25">
      <c r="A9" s="31" t="s">
        <v>17</v>
      </c>
    </row>
    <row r="10" spans="1:5" s="32" customFormat="1" ht="15.75" thickBot="1" x14ac:dyDescent="0.3"/>
    <row r="11" spans="1:5" ht="15.75" thickBot="1" x14ac:dyDescent="0.3">
      <c r="A11" s="33" t="s">
        <v>15</v>
      </c>
      <c r="B11" s="34" t="s">
        <v>0</v>
      </c>
      <c r="C11" s="35" t="s">
        <v>18</v>
      </c>
      <c r="D11" s="36"/>
      <c r="E11" s="37" t="s">
        <v>19</v>
      </c>
    </row>
    <row r="12" spans="1:5" x14ac:dyDescent="0.25">
      <c r="A12" s="38"/>
      <c r="B12" s="39"/>
      <c r="C12" s="40"/>
      <c r="D12" s="41"/>
      <c r="E12" s="42"/>
    </row>
    <row r="13" spans="1:5" x14ac:dyDescent="0.25">
      <c r="A13" s="43"/>
      <c r="B13" s="44"/>
      <c r="C13" s="45"/>
      <c r="D13" s="46"/>
      <c r="E13" s="47"/>
    </row>
    <row r="14" spans="1:5" x14ac:dyDescent="0.25">
      <c r="A14" s="43"/>
      <c r="B14" s="44"/>
      <c r="C14" s="45"/>
      <c r="D14" s="46"/>
      <c r="E14" s="47"/>
    </row>
    <row r="15" spans="1:5" x14ac:dyDescent="0.25">
      <c r="A15" s="43"/>
      <c r="B15" s="44"/>
      <c r="C15" s="45"/>
      <c r="D15" s="46"/>
      <c r="E15" s="47"/>
    </row>
    <row r="16" spans="1:5" x14ac:dyDescent="0.25">
      <c r="A16" s="43"/>
      <c r="B16" s="44"/>
      <c r="C16" s="45"/>
      <c r="D16" s="46"/>
      <c r="E16" s="47"/>
    </row>
    <row r="17" spans="1:7" x14ac:dyDescent="0.25">
      <c r="A17" s="43"/>
      <c r="B17" s="44"/>
      <c r="C17" s="45"/>
      <c r="D17" s="46"/>
      <c r="E17" s="47"/>
    </row>
    <row r="18" spans="1:7" x14ac:dyDescent="0.25">
      <c r="A18" s="43"/>
      <c r="B18" s="44"/>
      <c r="C18" s="45"/>
      <c r="D18" s="46"/>
      <c r="E18" s="47"/>
    </row>
    <row r="19" spans="1:7" x14ac:dyDescent="0.25">
      <c r="A19" s="43"/>
      <c r="B19" s="44"/>
      <c r="C19" s="45"/>
      <c r="D19" s="46"/>
      <c r="E19" s="47"/>
    </row>
    <row r="20" spans="1:7" x14ac:dyDescent="0.25">
      <c r="A20" s="43"/>
      <c r="B20" s="44"/>
      <c r="C20" s="45"/>
      <c r="D20" s="46"/>
      <c r="E20" s="47"/>
    </row>
    <row r="21" spans="1:7" ht="15.75" thickBot="1" x14ac:dyDescent="0.3">
      <c r="A21" s="48"/>
      <c r="B21" s="49"/>
      <c r="C21" s="50"/>
      <c r="D21" s="51"/>
      <c r="E21" s="52"/>
    </row>
    <row r="22" spans="1:7" ht="15.75" thickBot="1" x14ac:dyDescent="0.3">
      <c r="C22" s="53" t="s">
        <v>20</v>
      </c>
      <c r="D22" s="54"/>
      <c r="E22" s="55">
        <f>SUM(E12:E21)</f>
        <v>0</v>
      </c>
    </row>
    <row r="24" spans="1:7" ht="15.75" x14ac:dyDescent="0.25">
      <c r="A24" s="31" t="s">
        <v>21</v>
      </c>
    </row>
    <row r="25" spans="1:7" s="32" customFormat="1" ht="15.75" thickBot="1" x14ac:dyDescent="0.3"/>
    <row r="26" spans="1:7" ht="15.75" thickBot="1" x14ac:dyDescent="0.3">
      <c r="A26" s="33" t="s">
        <v>15</v>
      </c>
      <c r="B26" s="34" t="s">
        <v>22</v>
      </c>
      <c r="C26" s="34" t="s">
        <v>23</v>
      </c>
      <c r="D26" s="34" t="s">
        <v>24</v>
      </c>
      <c r="E26" s="37" t="s">
        <v>19</v>
      </c>
      <c r="G26" s="57" t="s">
        <v>25</v>
      </c>
    </row>
    <row r="27" spans="1:7" ht="15.75" thickBot="1" x14ac:dyDescent="0.3">
      <c r="A27" s="38"/>
      <c r="B27" s="39"/>
      <c r="C27" s="39"/>
      <c r="D27" s="39"/>
      <c r="E27" s="59">
        <f>D27*$G$27</f>
        <v>0</v>
      </c>
      <c r="G27" s="58">
        <v>0.18</v>
      </c>
    </row>
    <row r="28" spans="1:7" x14ac:dyDescent="0.25">
      <c r="A28" s="43"/>
      <c r="B28" s="44"/>
      <c r="C28" s="44"/>
      <c r="D28" s="44"/>
      <c r="E28" s="60">
        <f t="shared" ref="E28:E36" si="0">D28*$G$27</f>
        <v>0</v>
      </c>
    </row>
    <row r="29" spans="1:7" x14ac:dyDescent="0.25">
      <c r="A29" s="43"/>
      <c r="B29" s="44"/>
      <c r="C29" s="44"/>
      <c r="D29" s="44"/>
      <c r="E29" s="60">
        <f t="shared" si="0"/>
        <v>0</v>
      </c>
    </row>
    <row r="30" spans="1:7" x14ac:dyDescent="0.25">
      <c r="A30" s="43"/>
      <c r="B30" s="44"/>
      <c r="C30" s="44"/>
      <c r="D30" s="44"/>
      <c r="E30" s="60">
        <f t="shared" si="0"/>
        <v>0</v>
      </c>
    </row>
    <row r="31" spans="1:7" x14ac:dyDescent="0.25">
      <c r="A31" s="43"/>
      <c r="B31" s="44"/>
      <c r="C31" s="44"/>
      <c r="D31" s="44"/>
      <c r="E31" s="60">
        <f t="shared" si="0"/>
        <v>0</v>
      </c>
    </row>
    <row r="32" spans="1:7" x14ac:dyDescent="0.25">
      <c r="A32" s="43"/>
      <c r="B32" s="44"/>
      <c r="C32" s="44"/>
      <c r="D32" s="44"/>
      <c r="E32" s="60">
        <f t="shared" si="0"/>
        <v>0</v>
      </c>
    </row>
    <row r="33" spans="1:5" x14ac:dyDescent="0.25">
      <c r="A33" s="43"/>
      <c r="B33" s="44"/>
      <c r="C33" s="44"/>
      <c r="D33" s="44"/>
      <c r="E33" s="60">
        <f t="shared" si="0"/>
        <v>0</v>
      </c>
    </row>
    <row r="34" spans="1:5" x14ac:dyDescent="0.25">
      <c r="A34" s="43"/>
      <c r="B34" s="44"/>
      <c r="C34" s="44"/>
      <c r="D34" s="44"/>
      <c r="E34" s="60">
        <f t="shared" si="0"/>
        <v>0</v>
      </c>
    </row>
    <row r="35" spans="1:5" x14ac:dyDescent="0.25">
      <c r="A35" s="43"/>
      <c r="B35" s="44"/>
      <c r="C35" s="44"/>
      <c r="D35" s="44"/>
      <c r="E35" s="60">
        <f t="shared" si="0"/>
        <v>0</v>
      </c>
    </row>
    <row r="36" spans="1:5" ht="15.75" thickBot="1" x14ac:dyDescent="0.3">
      <c r="A36" s="48"/>
      <c r="B36" s="49"/>
      <c r="C36" s="49"/>
      <c r="D36" s="49"/>
      <c r="E36" s="61">
        <f t="shared" si="0"/>
        <v>0</v>
      </c>
    </row>
    <row r="37" spans="1:5" ht="15.75" thickBot="1" x14ac:dyDescent="0.3">
      <c r="C37" s="53" t="s">
        <v>20</v>
      </c>
      <c r="D37" s="56">
        <f>SUM(D27:D36)</f>
        <v>0</v>
      </c>
      <c r="E37" s="55">
        <f>SUM(E27:E36)</f>
        <v>0</v>
      </c>
    </row>
  </sheetData>
  <sheetProtection algorithmName="SHA-512" hashValue="UXzD6R3+zzcpRG3+bevEIpGWiqOsBNyqbu4BUchSwtvI3iHZwSIq1Pp2T6mOc3sH3AXuvoqioaR2oXsYchsh0w==" saltValue="d/FNkXCMAqHPV+eka+4+rw==" spinCount="100000" sheet="1" objects="1" scenarios="1"/>
  <pageMargins left="0.11811023622047245" right="0.1181102362204724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Gegevens</vt:lpstr>
      <vt:lpstr>Declaratieformulier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JvWoggelum</dc:creator>
  <cp:lastModifiedBy>Jort van Woggelum</cp:lastModifiedBy>
  <dcterms:created xsi:type="dcterms:W3CDTF">2016-10-21T18:56:36Z</dcterms:created>
  <dcterms:modified xsi:type="dcterms:W3CDTF">2022-02-26T15:33:22Z</dcterms:modified>
</cp:coreProperties>
</file>