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Jort\ownCloud\Iedereen\Website Ter Zake Excel\Uitgewerkte Excel instructies\"/>
    </mc:Choice>
  </mc:AlternateContent>
  <xr:revisionPtr revIDLastSave="0" documentId="13_ncr:1_{52F8229D-0FC9-4947-9993-7F9E6E992D5A}" xr6:coauthVersionLast="47" xr6:coauthVersionMax="47" xr10:uidLastSave="{00000000-0000-0000-0000-000000000000}"/>
  <bookViews>
    <workbookView xWindow="-108" yWindow="-108" windowWidth="23256" windowHeight="12456" xr2:uid="{89F2FD27-62E5-4905-AD45-DF6B67092F21}"/>
  </bookViews>
  <sheets>
    <sheet name="Home" sheetId="3" r:id="rId1"/>
    <sheet name="Data" sheetId="1" r:id="rId2"/>
    <sheet name="Stap 1" sheetId="5" r:id="rId3"/>
    <sheet name="Stap 2" sheetId="6" r:id="rId4"/>
    <sheet name="Stap 3" sheetId="7" r:id="rId5"/>
    <sheet name="Stap 4" sheetId="11" r:id="rId6"/>
    <sheet name="Resultaat" sheetId="2" r:id="rId7"/>
    <sheet name="Meer informatie" sheetId="4" r:id="rId8"/>
  </sheets>
  <externalReferences>
    <externalReference r:id="rId9"/>
  </externalReferences>
  <definedNames>
    <definedName name="_xlnm._FilterDatabase" localSheetId="1" hidden="1">Data!$A$1:$E$101</definedName>
    <definedName name="ARTIKELEN" hidden="1">#REF!</definedName>
    <definedName name="VERKOPEN" hidden="1">#REF!</definedName>
    <definedName name="xlaLooptijd" localSheetId="2" hidden="1">[0]!Looptijd</definedName>
    <definedName name="xlaLooptijd" localSheetId="3" hidden="1">[0]!Looptijd</definedName>
    <definedName name="xlaLooptijd" localSheetId="4" hidden="1">[0]!Looptijd</definedName>
    <definedName name="xlaLooptijd" localSheetId="5" hidden="1">[0]!Looptijd</definedName>
    <definedName name="xlaLooptijd" hidden="1">[0]!Looptijd</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1" l="1" a="1"/>
  <c r="A9" i="11" s="1"/>
  <c r="B6" i="11" a="1"/>
  <c r="B6" i="11" s="1"/>
  <c r="A6" i="11"/>
  <c r="B5" i="11" a="1"/>
  <c r="B5" i="11" s="1"/>
  <c r="A5" i="11"/>
  <c r="A9" i="7" a="1"/>
  <c r="A9" i="7" s="1"/>
  <c r="F20" i="7"/>
  <c r="E20" i="7"/>
  <c r="F19" i="7"/>
  <c r="E19" i="7"/>
  <c r="F18" i="7"/>
  <c r="E18" i="7"/>
  <c r="F17" i="7"/>
  <c r="E17" i="7"/>
  <c r="F16" i="7"/>
  <c r="E16" i="7"/>
  <c r="F15" i="7"/>
  <c r="E15" i="7"/>
  <c r="F14" i="7"/>
  <c r="E14" i="7"/>
  <c r="F13" i="7"/>
  <c r="E13" i="7"/>
  <c r="F12" i="7"/>
  <c r="E12" i="7"/>
  <c r="F11" i="7"/>
  <c r="E11" i="7"/>
  <c r="F10" i="7"/>
  <c r="E10" i="7"/>
  <c r="F9" i="7"/>
  <c r="E9" i="7"/>
  <c r="B6" i="7" a="1"/>
  <c r="B6" i="7" s="1"/>
  <c r="A6" i="7"/>
  <c r="B5" i="7" a="1"/>
  <c r="B5" i="7" s="1"/>
  <c r="A5" i="7"/>
  <c r="B6" i="6" a="1"/>
  <c r="B6" i="6" s="1"/>
  <c r="A6" i="6"/>
  <c r="B5" i="6" a="1"/>
  <c r="B5" i="6" s="1"/>
  <c r="A5" i="6"/>
  <c r="A6" i="5"/>
  <c r="A5" i="5"/>
  <c r="F20" i="11" l="1"/>
  <c r="F14" i="11"/>
  <c r="F13" i="11"/>
  <c r="F11" i="11"/>
  <c r="F19" i="11"/>
  <c r="F18" i="11"/>
  <c r="F12" i="11"/>
  <c r="F10" i="11"/>
  <c r="F17" i="11"/>
  <c r="F16" i="11"/>
  <c r="F9" i="11"/>
  <c r="F15" i="11"/>
  <c r="E12" i="11"/>
  <c r="E20" i="11"/>
  <c r="E14" i="11"/>
  <c r="E19" i="11"/>
  <c r="E13" i="11"/>
  <c r="E18" i="11"/>
  <c r="E11" i="11"/>
  <c r="E17" i="11"/>
  <c r="E16" i="11"/>
  <c r="E10" i="11"/>
  <c r="E9" i="11"/>
  <c r="E15" i="11"/>
  <c r="A9" i="2" a="1"/>
  <c r="A9" i="2" s="1"/>
  <c r="A6" i="2"/>
  <c r="A5" i="2"/>
  <c r="B6" i="2" l="1" a="1"/>
  <c r="B6" i="2" s="1"/>
  <c r="B5" i="2" a="1"/>
  <c r="B5" i="2" s="1"/>
  <c r="E17" i="2" l="1"/>
  <c r="E18" i="2"/>
  <c r="E19" i="2"/>
  <c r="E20" i="2"/>
  <c r="E9" i="2"/>
  <c r="E10" i="2"/>
  <c r="E11" i="2"/>
  <c r="E12" i="2"/>
  <c r="E13" i="2"/>
  <c r="E14" i="2"/>
  <c r="E15" i="2"/>
  <c r="E16" i="2"/>
  <c r="F15" i="2"/>
  <c r="F17" i="2"/>
  <c r="F18" i="2"/>
  <c r="F19" i="2"/>
  <c r="F20" i="2"/>
  <c r="F9" i="2"/>
  <c r="F10" i="2"/>
  <c r="F11" i="2"/>
  <c r="F12" i="2"/>
  <c r="F13" i="2"/>
  <c r="F14" i="2"/>
  <c r="F16"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<sst xmlns="http://schemas.openxmlformats.org/spreadsheetml/2006/main" count="363" uniqueCount="29">
  <si>
    <t>Product A</t>
  </si>
  <si>
    <t>Product B</t>
  </si>
  <si>
    <t>Product C</t>
  </si>
  <si>
    <t>Omzet (€)</t>
  </si>
  <si>
    <t>Product</t>
  </si>
  <si>
    <t>Verkoper</t>
  </si>
  <si>
    <t>Solaris</t>
  </si>
  <si>
    <t>Mobi</t>
  </si>
  <si>
    <t>Concord</t>
  </si>
  <si>
    <t>Safari</t>
  </si>
  <si>
    <t>First Choice</t>
  </si>
  <si>
    <t>Klant</t>
  </si>
  <si>
    <t>Anouk</t>
  </si>
  <si>
    <t>Julian</t>
  </si>
  <si>
    <t>Lucas</t>
  </si>
  <si>
    <t>Sofia</t>
  </si>
  <si>
    <t>Datum</t>
  </si>
  <si>
    <t>Jaar</t>
  </si>
  <si>
    <t>Hoogste</t>
  </si>
  <si>
    <t>Laagste</t>
  </si>
  <si>
    <t>Hoeveel laatste maanden tonen</t>
  </si>
  <si>
    <t>Bestand aanpassen,</t>
  </si>
  <si>
    <t>een bestand op maat of</t>
  </si>
  <si>
    <t>een cursus op locatie?</t>
  </si>
  <si>
    <t>Neem contact op via:</t>
  </si>
  <si>
    <t>*</t>
  </si>
  <si>
    <t>info@terzake-excel.nl</t>
  </si>
  <si>
    <t>(</t>
  </si>
  <si>
    <t>0317 200 009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</si>
</sst>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mmm/yyyy"/>
  </numFmts>
  <fonts count="10" x14ac:knownFonts="1">
    <font>
      <sz val="11"/>
      <color theme="1"/>
      <name val="Aptos Narrow"/>
      <family val="2"/>
      <scheme val="minor"/>
    </font>
    <font>
      <sz val="8"/>
      <name val="Aptos Narrow"/>
      <family val="2"/>
      <scheme val="minor"/>
    </font>
    <font>
      <sz val="11"/>
      <color theme="1"/>
      <name val="Montserrat"/>
    </font>
    <font>
      <b/>
      <sz val="11"/>
      <color theme="0"/>
      <name val="Montserrat"/>
    </font>
    <font>
      <sz val="11"/>
      <color theme="1"/>
      <name val="Aptos Narrow"/>
      <family val="2"/>
      <scheme val="minor"/>
    </font>
    <font>
      <u/>
      <sz val="11"/>
      <color theme="10"/>
      <name val="Aptos Narrow"/>
      <family val="2"/>
      <scheme val="minor"/>
    </font>
    <font>
      <sz val="11"/>
      <color theme="1"/>
      <name val="Wingdings"/>
      <charset val="2"/>
    </font>
    <font>
      <u/>
      <sz val="11"/>
      <name val="Montserrat"/>
    </font>
    <font>
      <sz val="11"/>
      <color theme="1"/>
      <name val="Wingdings 2"/>
      <family val="1"/>
      <charset val="2"/>
    </font>
    <font>
      <sz val="11"/>
      <name val="Montserrat"/>
    </font>
  </fonts>
  <fills count="3">
    <fill>
      <patternFill patternType="none"/>
    </fill>
    <fill>
      <patternFill patternType="gray125"/>
    </fill>
    <fill>
      <patternFill patternType="solid">
        <fgColor rgb="FFE86C47"/>
        <bgColor indexed="64"/>
      </patternFill>
    </fill>
  </fills>
  <borders count="25">
    <border>
      <left/>
      <right/>
      <top/>
      <bottom/>
      <diagonal/>
    </border>
    <border>
      <left style="thin">
        <color auto="1"/>
      </left>
      <right style="medium">
        <color auto="1"/>
      </right>
      <top style="hair">
        <color auto="1"/>
      </top>
      <bottom style="medium">
        <color auto="1"/>
      </bottom>
      <diagonal/>
    </border>
    <border>
      <left style="thin">
        <color auto="1"/>
      </left>
      <right style="thin">
        <color auto="1"/>
      </right>
      <top style="hair">
        <color auto="1"/>
      </top>
      <bottom style="medium">
        <color auto="1"/>
      </bottom>
      <diagonal/>
    </border>
    <border>
      <left style="medium">
        <color auto="1"/>
      </left>
      <right style="thin">
        <color auto="1"/>
      </right>
      <top style="hair">
        <color auto="1"/>
      </top>
      <bottom style="medium">
        <color auto="1"/>
      </bottom>
      <diagonal/>
    </border>
    <border>
      <left style="thin">
        <color auto="1"/>
      </left>
      <right style="medium">
        <color auto="1"/>
      </right>
      <top style="hair">
        <color auto="1"/>
      </top>
      <bottom style="hair">
        <color auto="1"/>
      </bottom>
      <diagonal/>
    </border>
    <border>
      <left style="thin">
        <color auto="1"/>
      </left>
      <right style="thin">
        <color auto="1"/>
      </right>
      <top style="hair">
        <color auto="1"/>
      </top>
      <bottom style="hair">
        <color auto="1"/>
      </bottom>
      <diagonal/>
    </border>
    <border>
      <left style="medium">
        <color auto="1"/>
      </left>
      <right style="thin">
        <color auto="1"/>
      </right>
      <top style="hair">
        <color auto="1"/>
      </top>
      <bottom style="hair">
        <color auto="1"/>
      </bottom>
      <diagonal/>
    </border>
    <border>
      <left style="thin">
        <color auto="1"/>
      </left>
      <right style="medium">
        <color auto="1"/>
      </right>
      <top style="medium">
        <color auto="1"/>
      </top>
      <bottom style="hair">
        <color auto="1"/>
      </bottom>
      <diagonal/>
    </border>
    <border>
      <left style="thin">
        <color auto="1"/>
      </left>
      <right style="thin">
        <color auto="1"/>
      </right>
      <top style="medium">
        <color auto="1"/>
      </top>
      <bottom style="hair">
        <color auto="1"/>
      </bottom>
      <diagonal/>
    </border>
    <border>
      <left style="medium">
        <color auto="1"/>
      </left>
      <right style="thin">
        <color auto="1"/>
      </right>
      <top style="medium">
        <color auto="1"/>
      </top>
      <bottom style="hair">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style="medium">
        <color auto="1"/>
      </bottom>
      <diagonal/>
    </border>
    <border>
      <left style="medium">
        <color auto="1"/>
      </left>
      <right style="thin">
        <color auto="1"/>
      </right>
      <top style="medium">
        <color auto="1"/>
      </top>
      <bottom style="hair">
        <color rgb="FFE86C47"/>
      </bottom>
      <diagonal/>
    </border>
    <border>
      <left style="thin">
        <color auto="1"/>
      </left>
      <right style="thin">
        <color auto="1"/>
      </right>
      <top style="medium">
        <color auto="1"/>
      </top>
      <bottom style="hair">
        <color rgb="FFE86C47"/>
      </bottom>
      <diagonal/>
    </border>
    <border>
      <left style="thin">
        <color auto="1"/>
      </left>
      <right style="medium">
        <color auto="1"/>
      </right>
      <top style="medium">
        <color auto="1"/>
      </top>
      <bottom style="hair">
        <color rgb="FFE86C47"/>
      </bottom>
      <diagonal/>
    </border>
    <border>
      <left style="medium">
        <color auto="1"/>
      </left>
      <right style="thin">
        <color auto="1"/>
      </right>
      <top style="hair">
        <color rgb="FFE86C47"/>
      </top>
      <bottom style="hair">
        <color rgb="FFE86C47"/>
      </bottom>
      <diagonal/>
    </border>
    <border>
      <left style="thin">
        <color auto="1"/>
      </left>
      <right style="thin">
        <color auto="1"/>
      </right>
      <top style="hair">
        <color rgb="FFE86C47"/>
      </top>
      <bottom style="hair">
        <color rgb="FFE86C47"/>
      </bottom>
      <diagonal/>
    </border>
    <border>
      <left style="thin">
        <color auto="1"/>
      </left>
      <right style="medium">
        <color auto="1"/>
      </right>
      <top style="hair">
        <color rgb="FFE86C47"/>
      </top>
      <bottom style="hair">
        <color rgb="FFE86C47"/>
      </bottom>
      <diagonal/>
    </border>
    <border>
      <left style="medium">
        <color auto="1"/>
      </left>
      <right style="thin">
        <color auto="1"/>
      </right>
      <top style="hair">
        <color rgb="FFE86C47"/>
      </top>
      <bottom style="medium">
        <color auto="1"/>
      </bottom>
      <diagonal/>
    </border>
    <border>
      <left style="thin">
        <color auto="1"/>
      </left>
      <right style="thin">
        <color auto="1"/>
      </right>
      <top style="hair">
        <color rgb="FFE86C47"/>
      </top>
      <bottom style="medium">
        <color auto="1"/>
      </bottom>
      <diagonal/>
    </border>
    <border>
      <left style="thin">
        <color auto="1"/>
      </left>
      <right style="medium">
        <color auto="1"/>
      </right>
      <top style="hair">
        <color rgb="FFE86C47"/>
      </top>
      <bottom style="medium">
        <color auto="1"/>
      </bottom>
      <diagonal/>
    </border>
  </borders>
  <cellStyleXfs count="3">
    <xf numFmtId="0" fontId="0" fillId="0" borderId="0"/>
    <xf numFmtId="0" fontId="4" fillId="0" borderId="0"/>
    <xf numFmtId="0" fontId="5" fillId="0" borderId="0" applyNumberFormat="0" applyFill="0" applyBorder="0" applyAlignment="0" applyProtection="0"/>
  </cellStyleXfs>
  <cellXfs count="52">
    <xf numFmtId="0" fontId="0" fillId="0" borderId="0" xfId="0"/>
    <xf numFmtId="0" fontId="2" fillId="0" borderId="0" xfId="0" applyFont="1"/>
    <xf numFmtId="164" fontId="2" fillId="0" borderId="0" xfId="0" applyNumberFormat="1" applyFont="1"/>
    <xf numFmtId="0" fontId="3" fillId="2" borderId="12" xfId="0" applyFont="1" applyFill="1" applyBorder="1" applyAlignment="1">
      <alignment horizontal="left" vertical="top"/>
    </xf>
    <xf numFmtId="0" fontId="3" fillId="2" borderId="11" xfId="0" applyFont="1" applyFill="1" applyBorder="1" applyAlignment="1">
      <alignment horizontal="left" vertical="top"/>
    </xf>
    <xf numFmtId="164" fontId="3" fillId="2" borderId="11" xfId="0" applyNumberFormat="1" applyFont="1" applyFill="1" applyBorder="1" applyAlignment="1">
      <alignment horizontal="center" vertical="top"/>
    </xf>
    <xf numFmtId="0" fontId="3" fillId="2" borderId="11" xfId="0" applyFont="1" applyFill="1" applyBorder="1" applyAlignment="1">
      <alignment horizontal="center" vertical="top"/>
    </xf>
    <xf numFmtId="14" fontId="3" fillId="2" borderId="11" xfId="0" applyNumberFormat="1" applyFont="1" applyFill="1" applyBorder="1" applyAlignment="1">
      <alignment horizontal="center" vertical="top"/>
    </xf>
    <xf numFmtId="0" fontId="2" fillId="0" borderId="9" xfId="0" applyFont="1" applyBorder="1" applyAlignment="1">
      <alignment readingOrder="2"/>
    </xf>
    <xf numFmtId="0" fontId="2" fillId="0" borderId="13" xfId="0" applyFont="1" applyBorder="1" applyAlignment="1">
      <alignment readingOrder="2"/>
    </xf>
    <xf numFmtId="14" fontId="2" fillId="0" borderId="8" xfId="0" applyNumberFormat="1" applyFont="1" applyBorder="1"/>
    <xf numFmtId="0" fontId="2" fillId="0" borderId="8" xfId="0" applyFont="1" applyBorder="1"/>
    <xf numFmtId="14" fontId="2" fillId="0" borderId="0" xfId="0" applyNumberFormat="1" applyFont="1"/>
    <xf numFmtId="0" fontId="2" fillId="0" borderId="6" xfId="0" applyFont="1" applyBorder="1"/>
    <xf numFmtId="0" fontId="2" fillId="0" borderId="14" xfId="0" applyFont="1" applyBorder="1"/>
    <xf numFmtId="14" fontId="2" fillId="0" borderId="5" xfId="0" applyNumberFormat="1" applyFont="1" applyBorder="1"/>
    <xf numFmtId="0" fontId="2" fillId="0" borderId="5" xfId="0" applyFont="1" applyBorder="1"/>
    <xf numFmtId="0" fontId="2" fillId="0" borderId="3" xfId="0" applyFont="1" applyBorder="1"/>
    <xf numFmtId="0" fontId="2" fillId="0" borderId="15" xfId="0" applyFont="1" applyBorder="1"/>
    <xf numFmtId="14" fontId="2" fillId="0" borderId="2" xfId="0" applyNumberFormat="1" applyFont="1" applyBorder="1"/>
    <xf numFmtId="0" fontId="2" fillId="0" borderId="2" xfId="0" applyFont="1" applyBorder="1"/>
    <xf numFmtId="44" fontId="2" fillId="0" borderId="0" xfId="0" applyNumberFormat="1" applyFont="1"/>
    <xf numFmtId="44" fontId="3" fillId="2" borderId="10" xfId="0" applyNumberFormat="1" applyFont="1" applyFill="1" applyBorder="1" applyAlignment="1">
      <alignment horizontal="center" vertical="top"/>
    </xf>
    <xf numFmtId="44" fontId="2" fillId="0" borderId="7" xfId="0" applyNumberFormat="1" applyFont="1" applyBorder="1"/>
    <xf numFmtId="44" fontId="2" fillId="0" borderId="4" xfId="0" applyNumberFormat="1" applyFont="1" applyBorder="1"/>
    <xf numFmtId="44" fontId="2" fillId="0" borderId="1" xfId="0" applyNumberFormat="1" applyFont="1" applyBorder="1"/>
    <xf numFmtId="0" fontId="2" fillId="0" borderId="16" xfId="0" applyFont="1" applyBorder="1"/>
    <xf numFmtId="0" fontId="2" fillId="0" borderId="17" xfId="0" applyFont="1" applyBorder="1"/>
    <xf numFmtId="164" fontId="2" fillId="0" borderId="17" xfId="0" applyNumberFormat="1" applyFont="1" applyBorder="1"/>
    <xf numFmtId="44" fontId="2" fillId="0" borderId="18" xfId="0" applyNumberFormat="1" applyFont="1" applyBorder="1"/>
    <xf numFmtId="0" fontId="2" fillId="0" borderId="19" xfId="0" applyFont="1" applyBorder="1"/>
    <xf numFmtId="0" fontId="2" fillId="0" borderId="20" xfId="0" applyFont="1" applyBorder="1"/>
    <xf numFmtId="164" fontId="2" fillId="0" borderId="20" xfId="0" applyNumberFormat="1" applyFont="1" applyBorder="1"/>
    <xf numFmtId="44" fontId="2" fillId="0" borderId="21" xfId="0" applyNumberFormat="1" applyFont="1" applyBorder="1"/>
    <xf numFmtId="0" fontId="2" fillId="0" borderId="22" xfId="0" applyFont="1" applyBorder="1"/>
    <xf numFmtId="0" fontId="2" fillId="0" borderId="23" xfId="0" applyFont="1" applyBorder="1"/>
    <xf numFmtId="164" fontId="2" fillId="0" borderId="23" xfId="0" applyNumberFormat="1" applyFont="1" applyBorder="1"/>
    <xf numFmtId="44" fontId="2" fillId="0" borderId="24" xfId="0" applyNumberFormat="1" applyFont="1" applyBorder="1"/>
    <xf numFmtId="0" fontId="2" fillId="0" borderId="7"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3" fillId="2" borderId="9" xfId="0" applyFont="1" applyFill="1" applyBorder="1" applyAlignment="1">
      <alignment horizontal="left" vertical="top"/>
    </xf>
    <xf numFmtId="0" fontId="3" fillId="2" borderId="6" xfId="0" applyFont="1" applyFill="1" applyBorder="1" applyAlignment="1">
      <alignment horizontal="left" vertical="top"/>
    </xf>
    <xf numFmtId="0" fontId="3" fillId="2" borderId="3" xfId="0" applyFont="1" applyFill="1" applyBorder="1" applyAlignment="1">
      <alignment horizontal="left" vertical="top"/>
    </xf>
    <xf numFmtId="44" fontId="2" fillId="0" borderId="7" xfId="0" applyNumberFormat="1" applyFont="1" applyBorder="1" applyAlignment="1">
      <alignment horizontal="center"/>
    </xf>
    <xf numFmtId="44" fontId="2" fillId="0" borderId="1" xfId="0" applyNumberFormat="1" applyFont="1" applyBorder="1" applyAlignment="1">
      <alignment horizontal="center"/>
    </xf>
    <xf numFmtId="0" fontId="2" fillId="0" borderId="0" xfId="1" applyFont="1"/>
    <xf numFmtId="0" fontId="2" fillId="0" borderId="0" xfId="1" applyFont="1" applyAlignment="1">
      <alignment horizontal="left"/>
    </xf>
    <xf numFmtId="0" fontId="6" fillId="0" borderId="0" xfId="1" applyFont="1" applyAlignment="1">
      <alignment horizontal="right"/>
    </xf>
    <xf numFmtId="0" fontId="7" fillId="0" borderId="0" xfId="2" applyFont="1"/>
    <xf numFmtId="0" fontId="8" fillId="0" borderId="0" xfId="1" applyFont="1" applyAlignment="1">
      <alignment horizontal="right"/>
    </xf>
    <xf numFmtId="0" fontId="9" fillId="0" borderId="0" xfId="1" applyFont="1"/>
  </cellXfs>
  <cellStyles count="3">
    <cellStyle name="Hyperlink 2" xfId="2" xr:uid="{0A06D092-A9F4-4BC0-9AF6-FBCB5E3388BD}"/>
    <cellStyle name="Standaard" xfId="0" builtinId="0"/>
    <cellStyle name="Standaard 2" xfId="1" xr:uid="{E0489F38-9350-4284-BE7B-CD2BBF217D73}"/>
  </cellStyles>
  <dxfs count="0"/>
  <tableStyles count="0" defaultTableStyle="TableStyleMedium2" defaultPivotStyle="PivotStyleLight16"/>
  <colors>
    <mruColors>
      <color rgb="FFE86C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3"/>
          <c:order val="0"/>
          <c:tx>
            <c:strRef>
              <c:f>'Stap 4'!$D$8</c:f>
              <c:strCache>
                <c:ptCount val="1"/>
                <c:pt idx="0">
                  <c:v> Omzet (€) </c:v>
                </c:pt>
              </c:strCache>
            </c:strRef>
          </c:tx>
          <c:spPr>
            <a:ln w="63500" cap="rnd">
              <a:solidFill>
                <a:srgbClr val="E86C47"/>
              </a:solidFill>
              <a:round/>
            </a:ln>
            <a:effectLst/>
          </c:spPr>
          <c:marker>
            <c:symbol val="none"/>
          </c:marker>
          <c:cat>
            <c:numRef>
              <c:f>'Stap 4'!$B$9:$B$20</c:f>
              <c:numCache>
                <c:formatCode>mmm/yyyy</c:formatCode>
                <c:ptCount val="12"/>
                <c:pt idx="0">
                  <c:v>45931</c:v>
                </c:pt>
                <c:pt idx="1">
                  <c:v>45962</c:v>
                </c:pt>
                <c:pt idx="2">
                  <c:v>45992</c:v>
                </c:pt>
              </c:numCache>
            </c:numRef>
          </c:cat>
          <c:val>
            <c:numRef>
              <c:f>'Stap 4'!$D$9:$D$20</c:f>
              <c:numCache>
                <c:formatCode>_("€"* #,##0.00_);_("€"* \(#,##0.00\);_("€"* "-"??_);_(@_)</c:formatCode>
                <c:ptCount val="12"/>
                <c:pt idx="0">
                  <c:v>5957</c:v>
                </c:pt>
                <c:pt idx="1">
                  <c:v>1146</c:v>
                </c:pt>
                <c:pt idx="2">
                  <c:v>8364</c:v>
                </c:pt>
              </c:numCache>
            </c:numRef>
          </c:val>
          <c:smooth val="0"/>
          <c:extLst>
            <c:ext xmlns:c16="http://schemas.microsoft.com/office/drawing/2014/chart" uri="{C3380CC4-5D6E-409C-BE32-E72D297353CC}">
              <c16:uniqueId val="{00000000-979D-445D-AF42-BB6DBBF7A9C9}"/>
            </c:ext>
          </c:extLst>
        </c:ser>
        <c:ser>
          <c:idx val="0"/>
          <c:order val="1"/>
          <c:tx>
            <c:strRef>
              <c:f>'Stap 4'!$E$8</c:f>
              <c:strCache>
                <c:ptCount val="1"/>
                <c:pt idx="0">
                  <c:v>Hoogste</c:v>
                </c:pt>
              </c:strCache>
            </c:strRef>
          </c:tx>
          <c:spPr>
            <a:ln w="38100" cap="rnd">
              <a:solidFill>
                <a:srgbClr val="92D050"/>
              </a:solidFill>
              <a:round/>
            </a:ln>
            <a:effectLst/>
          </c:spPr>
          <c:marker>
            <c:symbol val="none"/>
          </c:marker>
          <c:cat>
            <c:numRef>
              <c:f>'Stap 4'!$B$9:$B$20</c:f>
              <c:numCache>
                <c:formatCode>mmm/yyyy</c:formatCode>
                <c:ptCount val="12"/>
                <c:pt idx="0">
                  <c:v>45931</c:v>
                </c:pt>
                <c:pt idx="1">
                  <c:v>45962</c:v>
                </c:pt>
                <c:pt idx="2">
                  <c:v>45992</c:v>
                </c:pt>
              </c:numCache>
            </c:numRef>
          </c:cat>
          <c:val>
            <c:numRef>
              <c:f>'Stap 4'!$E$9:$E$20</c:f>
              <c:numCache>
                <c:formatCode>_("€"* #,##0.00_);_("€"* \(#,##0.00\);_("€"* "-"??_);_(@_)</c:formatCode>
                <c:ptCount val="12"/>
                <c:pt idx="0">
                  <c:v>9637</c:v>
                </c:pt>
                <c:pt idx="1">
                  <c:v>9637</c:v>
                </c:pt>
                <c:pt idx="2">
                  <c:v>9637</c:v>
                </c:pt>
                <c:pt idx="3">
                  <c:v>9637</c:v>
                </c:pt>
                <c:pt idx="4">
                  <c:v>9637</c:v>
                </c:pt>
                <c:pt idx="5">
                  <c:v>9637</c:v>
                </c:pt>
                <c:pt idx="6">
                  <c:v>9637</c:v>
                </c:pt>
                <c:pt idx="7">
                  <c:v>9637</c:v>
                </c:pt>
                <c:pt idx="8">
                  <c:v>9637</c:v>
                </c:pt>
                <c:pt idx="9">
                  <c:v>9637</c:v>
                </c:pt>
                <c:pt idx="10">
                  <c:v>9637</c:v>
                </c:pt>
                <c:pt idx="11">
                  <c:v>9637</c:v>
                </c:pt>
              </c:numCache>
            </c:numRef>
          </c:val>
          <c:smooth val="0"/>
          <c:extLst>
            <c:ext xmlns:c16="http://schemas.microsoft.com/office/drawing/2014/chart" uri="{C3380CC4-5D6E-409C-BE32-E72D297353CC}">
              <c16:uniqueId val="{00000001-979D-445D-AF42-BB6DBBF7A9C9}"/>
            </c:ext>
          </c:extLst>
        </c:ser>
        <c:ser>
          <c:idx val="1"/>
          <c:order val="2"/>
          <c:tx>
            <c:strRef>
              <c:f>'Stap 4'!$F$8</c:f>
              <c:strCache>
                <c:ptCount val="1"/>
                <c:pt idx="0">
                  <c:v>Laagste</c:v>
                </c:pt>
              </c:strCache>
            </c:strRef>
          </c:tx>
          <c:spPr>
            <a:ln w="38100" cap="rnd">
              <a:solidFill>
                <a:srgbClr val="FF0000"/>
              </a:solidFill>
              <a:round/>
            </a:ln>
            <a:effectLst/>
          </c:spPr>
          <c:marker>
            <c:symbol val="none"/>
          </c:marker>
          <c:cat>
            <c:numRef>
              <c:f>'Stap 4'!$B$9:$B$20</c:f>
              <c:numCache>
                <c:formatCode>mmm/yyyy</c:formatCode>
                <c:ptCount val="12"/>
                <c:pt idx="0">
                  <c:v>45931</c:v>
                </c:pt>
                <c:pt idx="1">
                  <c:v>45962</c:v>
                </c:pt>
                <c:pt idx="2">
                  <c:v>45992</c:v>
                </c:pt>
              </c:numCache>
            </c:numRef>
          </c:cat>
          <c:val>
            <c:numRef>
              <c:f>'Stap 4'!$F$9:$F$20</c:f>
              <c:numCache>
                <c:formatCode>_("€"* #,##0.00_);_("€"* \(#,##0.00\);_("€"* "-"??_);_(@_)</c:formatCode>
                <c:ptCount val="12"/>
                <c:pt idx="0">
                  <c:v>1146</c:v>
                </c:pt>
                <c:pt idx="1">
                  <c:v>1146</c:v>
                </c:pt>
                <c:pt idx="2">
                  <c:v>1146</c:v>
                </c:pt>
                <c:pt idx="3">
                  <c:v>1146</c:v>
                </c:pt>
                <c:pt idx="4">
                  <c:v>1146</c:v>
                </c:pt>
                <c:pt idx="5">
                  <c:v>1146</c:v>
                </c:pt>
                <c:pt idx="6">
                  <c:v>1146</c:v>
                </c:pt>
                <c:pt idx="7">
                  <c:v>1146</c:v>
                </c:pt>
                <c:pt idx="8">
                  <c:v>1146</c:v>
                </c:pt>
                <c:pt idx="9">
                  <c:v>1146</c:v>
                </c:pt>
                <c:pt idx="10">
                  <c:v>1146</c:v>
                </c:pt>
                <c:pt idx="11">
                  <c:v>1146</c:v>
                </c:pt>
              </c:numCache>
            </c:numRef>
          </c:val>
          <c:smooth val="0"/>
          <c:extLst>
            <c:ext xmlns:c16="http://schemas.microsoft.com/office/drawing/2014/chart" uri="{C3380CC4-5D6E-409C-BE32-E72D297353CC}">
              <c16:uniqueId val="{00000002-979D-445D-AF42-BB6DBBF7A9C9}"/>
            </c:ext>
          </c:extLst>
        </c:ser>
        <c:dLbls>
          <c:showLegendKey val="0"/>
          <c:showVal val="0"/>
          <c:showCatName val="0"/>
          <c:showSerName val="0"/>
          <c:showPercent val="0"/>
          <c:showBubbleSize val="0"/>
        </c:dLbls>
        <c:smooth val="0"/>
        <c:axId val="900435808"/>
        <c:axId val="900435448"/>
      </c:lineChart>
      <c:dateAx>
        <c:axId val="900435808"/>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ontserrat" pitchFamily="2" charset="0"/>
                <a:ea typeface="+mn-ea"/>
                <a:cs typeface="+mn-cs"/>
              </a:defRPr>
            </a:pPr>
            <a:endParaRPr lang="nl-NL"/>
          </a:p>
        </c:txPr>
        <c:crossAx val="900435448"/>
        <c:crosses val="autoZero"/>
        <c:auto val="1"/>
        <c:lblOffset val="100"/>
        <c:baseTimeUnit val="months"/>
      </c:dateAx>
      <c:valAx>
        <c:axId val="900435448"/>
        <c:scaling>
          <c:orientation val="minMax"/>
        </c:scaling>
        <c:delete val="0"/>
        <c:axPos val="l"/>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ontserrat" pitchFamily="2" charset="0"/>
                <a:ea typeface="+mn-ea"/>
                <a:cs typeface="+mn-cs"/>
              </a:defRPr>
            </a:pPr>
            <a:endParaRPr lang="nl-NL"/>
          </a:p>
        </c:txPr>
        <c:crossAx val="900435808"/>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3"/>
          <c:order val="0"/>
          <c:tx>
            <c:strRef>
              <c:f>Resultaat!$D$8</c:f>
              <c:strCache>
                <c:ptCount val="1"/>
                <c:pt idx="0">
                  <c:v> Omzet (€) </c:v>
                </c:pt>
              </c:strCache>
            </c:strRef>
          </c:tx>
          <c:spPr>
            <a:ln w="63500" cap="rnd">
              <a:solidFill>
                <a:srgbClr val="E86C47"/>
              </a:solidFill>
              <a:round/>
            </a:ln>
            <a:effectLst/>
          </c:spPr>
          <c:marker>
            <c:symbol val="none"/>
          </c:marker>
          <c:cat>
            <c:numRef>
              <c:f>Resultaat!$B$9:$B$20</c:f>
              <c:numCache>
                <c:formatCode>mmm/yyyy</c:formatCode>
                <c:ptCount val="12"/>
                <c:pt idx="0">
                  <c:v>45931</c:v>
                </c:pt>
                <c:pt idx="1">
                  <c:v>45962</c:v>
                </c:pt>
                <c:pt idx="2">
                  <c:v>45992</c:v>
                </c:pt>
              </c:numCache>
            </c:numRef>
          </c:cat>
          <c:val>
            <c:numRef>
              <c:f>Resultaat!$D$9:$D$20</c:f>
              <c:numCache>
                <c:formatCode>_("€"* #,##0.00_);_("€"* \(#,##0.00\);_("€"* "-"??_);_(@_)</c:formatCode>
                <c:ptCount val="12"/>
                <c:pt idx="0">
                  <c:v>5957</c:v>
                </c:pt>
                <c:pt idx="1">
                  <c:v>1146</c:v>
                </c:pt>
                <c:pt idx="2">
                  <c:v>8364</c:v>
                </c:pt>
              </c:numCache>
            </c:numRef>
          </c:val>
          <c:smooth val="0"/>
          <c:extLst>
            <c:ext xmlns:c16="http://schemas.microsoft.com/office/drawing/2014/chart" uri="{C3380CC4-5D6E-409C-BE32-E72D297353CC}">
              <c16:uniqueId val="{00000003-680D-4731-9723-47964835FCCF}"/>
            </c:ext>
          </c:extLst>
        </c:ser>
        <c:ser>
          <c:idx val="0"/>
          <c:order val="1"/>
          <c:tx>
            <c:strRef>
              <c:f>Resultaat!$E$8</c:f>
              <c:strCache>
                <c:ptCount val="1"/>
                <c:pt idx="0">
                  <c:v>Hoogste</c:v>
                </c:pt>
              </c:strCache>
            </c:strRef>
          </c:tx>
          <c:spPr>
            <a:ln w="38100" cap="rnd">
              <a:solidFill>
                <a:srgbClr val="92D050"/>
              </a:solidFill>
              <a:round/>
            </a:ln>
            <a:effectLst/>
          </c:spPr>
          <c:marker>
            <c:symbol val="none"/>
          </c:marker>
          <c:cat>
            <c:numRef>
              <c:f>Resultaat!$B$9:$B$20</c:f>
              <c:numCache>
                <c:formatCode>mmm/yyyy</c:formatCode>
                <c:ptCount val="12"/>
                <c:pt idx="0">
                  <c:v>45931</c:v>
                </c:pt>
                <c:pt idx="1">
                  <c:v>45962</c:v>
                </c:pt>
                <c:pt idx="2">
                  <c:v>45992</c:v>
                </c:pt>
              </c:numCache>
            </c:numRef>
          </c:cat>
          <c:val>
            <c:numRef>
              <c:f>Resultaat!$E$9:$E$20</c:f>
              <c:numCache>
                <c:formatCode>_("€"* #,##0.00_);_("€"* \(#,##0.00\);_("€"* "-"??_);_(@_)</c:formatCode>
                <c:ptCount val="12"/>
                <c:pt idx="0">
                  <c:v>9637</c:v>
                </c:pt>
                <c:pt idx="1">
                  <c:v>9637</c:v>
                </c:pt>
                <c:pt idx="2">
                  <c:v>9637</c:v>
                </c:pt>
                <c:pt idx="3">
                  <c:v>9637</c:v>
                </c:pt>
                <c:pt idx="4">
                  <c:v>9637</c:v>
                </c:pt>
                <c:pt idx="5">
                  <c:v>9637</c:v>
                </c:pt>
                <c:pt idx="6">
                  <c:v>9637</c:v>
                </c:pt>
                <c:pt idx="7">
                  <c:v>9637</c:v>
                </c:pt>
                <c:pt idx="8">
                  <c:v>9637</c:v>
                </c:pt>
                <c:pt idx="9">
                  <c:v>9637</c:v>
                </c:pt>
                <c:pt idx="10">
                  <c:v>9637</c:v>
                </c:pt>
                <c:pt idx="11">
                  <c:v>9637</c:v>
                </c:pt>
              </c:numCache>
            </c:numRef>
          </c:val>
          <c:smooth val="0"/>
          <c:extLst>
            <c:ext xmlns:c16="http://schemas.microsoft.com/office/drawing/2014/chart" uri="{C3380CC4-5D6E-409C-BE32-E72D297353CC}">
              <c16:uniqueId val="{0000000A-680D-4731-9723-47964835FCCF}"/>
            </c:ext>
          </c:extLst>
        </c:ser>
        <c:ser>
          <c:idx val="1"/>
          <c:order val="2"/>
          <c:tx>
            <c:strRef>
              <c:f>Resultaat!$F$8</c:f>
              <c:strCache>
                <c:ptCount val="1"/>
                <c:pt idx="0">
                  <c:v>Laagste</c:v>
                </c:pt>
              </c:strCache>
            </c:strRef>
          </c:tx>
          <c:spPr>
            <a:ln w="38100" cap="rnd">
              <a:solidFill>
                <a:srgbClr val="FF0000"/>
              </a:solidFill>
              <a:round/>
            </a:ln>
            <a:effectLst/>
          </c:spPr>
          <c:marker>
            <c:symbol val="none"/>
          </c:marker>
          <c:cat>
            <c:numRef>
              <c:f>Resultaat!$B$9:$B$20</c:f>
              <c:numCache>
                <c:formatCode>mmm/yyyy</c:formatCode>
                <c:ptCount val="12"/>
                <c:pt idx="0">
                  <c:v>45931</c:v>
                </c:pt>
                <c:pt idx="1">
                  <c:v>45962</c:v>
                </c:pt>
                <c:pt idx="2">
                  <c:v>45992</c:v>
                </c:pt>
              </c:numCache>
            </c:numRef>
          </c:cat>
          <c:val>
            <c:numRef>
              <c:f>Resultaat!$F$9:$F$20</c:f>
              <c:numCache>
                <c:formatCode>_("€"* #,##0.00_);_("€"* \(#,##0.00\);_("€"* "-"??_);_(@_)</c:formatCode>
                <c:ptCount val="12"/>
                <c:pt idx="0">
                  <c:v>1146</c:v>
                </c:pt>
                <c:pt idx="1">
                  <c:v>1146</c:v>
                </c:pt>
                <c:pt idx="2">
                  <c:v>1146</c:v>
                </c:pt>
                <c:pt idx="3">
                  <c:v>1146</c:v>
                </c:pt>
                <c:pt idx="4">
                  <c:v>1146</c:v>
                </c:pt>
                <c:pt idx="5">
                  <c:v>1146</c:v>
                </c:pt>
                <c:pt idx="6">
                  <c:v>1146</c:v>
                </c:pt>
                <c:pt idx="7">
                  <c:v>1146</c:v>
                </c:pt>
                <c:pt idx="8">
                  <c:v>1146</c:v>
                </c:pt>
                <c:pt idx="9">
                  <c:v>1146</c:v>
                </c:pt>
                <c:pt idx="10">
                  <c:v>1146</c:v>
                </c:pt>
                <c:pt idx="11">
                  <c:v>1146</c:v>
                </c:pt>
              </c:numCache>
            </c:numRef>
          </c:val>
          <c:smooth val="0"/>
          <c:extLst>
            <c:ext xmlns:c16="http://schemas.microsoft.com/office/drawing/2014/chart" uri="{C3380CC4-5D6E-409C-BE32-E72D297353CC}">
              <c16:uniqueId val="{0000000B-680D-4731-9723-47964835FCCF}"/>
            </c:ext>
          </c:extLst>
        </c:ser>
        <c:dLbls>
          <c:showLegendKey val="0"/>
          <c:showVal val="0"/>
          <c:showCatName val="0"/>
          <c:showSerName val="0"/>
          <c:showPercent val="0"/>
          <c:showBubbleSize val="0"/>
        </c:dLbls>
        <c:smooth val="0"/>
        <c:axId val="900435808"/>
        <c:axId val="900435448"/>
      </c:lineChart>
      <c:dateAx>
        <c:axId val="900435808"/>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ontserrat" pitchFamily="2" charset="0"/>
                <a:ea typeface="+mn-ea"/>
                <a:cs typeface="+mn-cs"/>
              </a:defRPr>
            </a:pPr>
            <a:endParaRPr lang="nl-NL"/>
          </a:p>
        </c:txPr>
        <c:crossAx val="900435448"/>
        <c:crosses val="autoZero"/>
        <c:auto val="1"/>
        <c:lblOffset val="100"/>
        <c:baseTimeUnit val="months"/>
      </c:dateAx>
      <c:valAx>
        <c:axId val="900435448"/>
        <c:scaling>
          <c:orientation val="minMax"/>
        </c:scaling>
        <c:delete val="0"/>
        <c:axPos val="l"/>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ontserrat" pitchFamily="2" charset="0"/>
                <a:ea typeface="+mn-ea"/>
                <a:cs typeface="+mn-cs"/>
              </a:defRPr>
            </a:pPr>
            <a:endParaRPr lang="nl-NL"/>
          </a:p>
        </c:txPr>
        <c:crossAx val="900435808"/>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s://terzake-excel.nl" TargetMode="External"/></Relationships>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xml"/></Relationships>
</file>

<file path=xl/drawings/_rels/drawing8.xml.rels><?xml version="1.0" encoding="UTF-8" standalone="yes"?>
<Relationships xmlns="http://schemas.openxmlformats.org/package/2006/relationships"><Relationship Id="rId3" Type="http://schemas.openxmlformats.org/officeDocument/2006/relationships/hyperlink" Target="https://www.terzake-excel.nl/excel-cursus-op-locatie/" TargetMode="External"/><Relationship Id="rId2" Type="http://schemas.openxmlformats.org/officeDocument/2006/relationships/image" Target="../media/image2.jpeg"/><Relationship Id="rId1" Type="http://schemas.openxmlformats.org/officeDocument/2006/relationships/hyperlink" Target="https://www.terzake-excel.nl/" TargetMode="External"/><Relationship Id="rId4" Type="http://schemas.openxmlformats.org/officeDocument/2006/relationships/hyperlink" Target="https://www.terzake-excel.nl/excel-document-op-maat/" TargetMode="External"/></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0</xdr:row>
      <xdr:rowOff>95250</xdr:rowOff>
    </xdr:from>
    <xdr:to>
      <xdr:col>13</xdr:col>
      <xdr:colOff>367665</xdr:colOff>
      <xdr:row>5</xdr:row>
      <xdr:rowOff>168647</xdr:rowOff>
    </xdr:to>
    <xdr:pic>
      <xdr:nvPicPr>
        <xdr:cNvPr id="2" name="Afbeelding 1">
          <a:hlinkClick xmlns:r="http://schemas.openxmlformats.org/officeDocument/2006/relationships" r:id="rId1"/>
          <a:extLst>
            <a:ext uri="{FF2B5EF4-FFF2-40B4-BE49-F238E27FC236}">
              <a16:creationId xmlns:a16="http://schemas.microsoft.com/office/drawing/2014/main" id="{35E4505F-E8D0-4065-9D73-2645AF59D0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49240" y="95250"/>
          <a:ext cx="2745105" cy="1140197"/>
        </a:xfrm>
        <a:prstGeom prst="rect">
          <a:avLst/>
        </a:prstGeom>
      </xdr:spPr>
    </xdr:pic>
    <xdr:clientData/>
  </xdr:twoCellAnchor>
  <xdr:twoCellAnchor>
    <xdr:from>
      <xdr:col>0</xdr:col>
      <xdr:colOff>152400</xdr:colOff>
      <xdr:row>0</xdr:row>
      <xdr:rowOff>114298</xdr:rowOff>
    </xdr:from>
    <xdr:to>
      <xdr:col>8</xdr:col>
      <xdr:colOff>443865</xdr:colOff>
      <xdr:row>13</xdr:row>
      <xdr:rowOff>198119</xdr:rowOff>
    </xdr:to>
    <xdr:sp macro="" textlink="">
      <xdr:nvSpPr>
        <xdr:cNvPr id="3" name="Rechthoek: afgeronde hoeken 2">
          <a:extLst>
            <a:ext uri="{FF2B5EF4-FFF2-40B4-BE49-F238E27FC236}">
              <a16:creationId xmlns:a16="http://schemas.microsoft.com/office/drawing/2014/main" id="{910995D8-739A-4906-BE74-61A30D5631BE}"/>
            </a:ext>
          </a:extLst>
        </xdr:cNvPr>
        <xdr:cNvSpPr/>
      </xdr:nvSpPr>
      <xdr:spPr>
        <a:xfrm>
          <a:off x="152400" y="114298"/>
          <a:ext cx="5046345" cy="2857501"/>
        </a:xfrm>
        <a:prstGeom prst="roundRect">
          <a:avLst/>
        </a:prstGeom>
        <a:solidFill>
          <a:sysClr val="window" lastClr="FFFFFF"/>
        </a:solidFill>
        <a:ln>
          <a:solidFill>
            <a:srgbClr val="E86C47"/>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600" baseline="0">
              <a:solidFill>
                <a:sysClr val="windowText" lastClr="000000"/>
              </a:solidFill>
              <a:latin typeface="Montserrat" pitchFamily="2" charset="0"/>
            </a:rPr>
            <a:t>In dit bestand hebben we stap voor stap uitgelegd hoe je een flexibele rapportage kunt maken met een paar nieuwe leuke formules in Excel.</a:t>
          </a:r>
        </a:p>
        <a:p>
          <a:pPr algn="l"/>
          <a:endParaRPr lang="nl-NL" sz="1600" baseline="0">
            <a:solidFill>
              <a:sysClr val="windowText" lastClr="000000"/>
            </a:solidFill>
            <a:latin typeface="Montserrat" pitchFamily="2" charset="0"/>
          </a:endParaRPr>
        </a:p>
        <a:p>
          <a:pPr algn="l"/>
          <a:r>
            <a:rPr lang="nl-NL" sz="1600" baseline="0">
              <a:solidFill>
                <a:sysClr val="windowText" lastClr="000000"/>
              </a:solidFill>
              <a:latin typeface="Montserrat" pitchFamily="2" charset="0"/>
            </a:rPr>
            <a:t>Dit hebben we uitgelegd in de werkbladen tussen Home en Resultaat.</a:t>
          </a:r>
        </a:p>
        <a:p>
          <a:pPr algn="l"/>
          <a:endParaRPr lang="nl-NL" sz="1600" baseline="0">
            <a:solidFill>
              <a:sysClr val="windowText" lastClr="000000"/>
            </a:solidFill>
            <a:effectLst/>
            <a:latin typeface="Montserrat" pitchFamily="2" charset="0"/>
          </a:endParaRPr>
        </a:p>
        <a:p>
          <a:pPr algn="l"/>
          <a:r>
            <a:rPr lang="nl-NL" sz="1600" baseline="0">
              <a:solidFill>
                <a:sysClr val="windowText" lastClr="000000"/>
              </a:solidFill>
              <a:effectLst/>
              <a:latin typeface="Montserrat" pitchFamily="2" charset="0"/>
            </a:rPr>
            <a:t>De getoonde werkwijze werkt alleen in Excelversie 365</a:t>
          </a:r>
        </a:p>
        <a:p>
          <a:pPr algn="l"/>
          <a:endParaRPr lang="nl-NL" sz="1600">
            <a:solidFill>
              <a:sysClr val="windowText" lastClr="000000"/>
            </a:solidFill>
            <a:effectLst/>
            <a:latin typeface="Montserrat" pitchFamily="2" charset="0"/>
          </a:endParaRPr>
        </a:p>
        <a:p>
          <a:pPr algn="l"/>
          <a:endParaRPr lang="nl-NL" sz="1600" baseline="0">
            <a:solidFill>
              <a:sysClr val="windowText" lastClr="000000"/>
            </a:solidFill>
            <a:latin typeface="Montserrat" pitchFamily="2"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2</xdr:row>
      <xdr:rowOff>0</xdr:rowOff>
    </xdr:from>
    <xdr:to>
      <xdr:col>14</xdr:col>
      <xdr:colOff>47625</xdr:colOff>
      <xdr:row>15</xdr:row>
      <xdr:rowOff>83821</xdr:rowOff>
    </xdr:to>
    <xdr:sp macro="" textlink="">
      <xdr:nvSpPr>
        <xdr:cNvPr id="2" name="Rechthoek: afgeronde hoeken 1">
          <a:extLst>
            <a:ext uri="{FF2B5EF4-FFF2-40B4-BE49-F238E27FC236}">
              <a16:creationId xmlns:a16="http://schemas.microsoft.com/office/drawing/2014/main" id="{A726321B-5F6A-436E-8E4B-DECFE6DDF536}"/>
            </a:ext>
          </a:extLst>
        </xdr:cNvPr>
        <xdr:cNvSpPr/>
      </xdr:nvSpPr>
      <xdr:spPr>
        <a:xfrm>
          <a:off x="4914900" y="434340"/>
          <a:ext cx="5046345" cy="2857501"/>
        </a:xfrm>
        <a:prstGeom prst="roundRect">
          <a:avLst/>
        </a:prstGeom>
        <a:solidFill>
          <a:sysClr val="window" lastClr="FFFFFF"/>
        </a:solidFill>
        <a:ln>
          <a:solidFill>
            <a:srgbClr val="E86C47"/>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baseline="0">
              <a:solidFill>
                <a:sysClr val="windowText" lastClr="000000"/>
              </a:solidFill>
              <a:latin typeface="Montserrat" pitchFamily="2" charset="0"/>
            </a:rPr>
            <a:t>Om een rapportage te kunnen maken heb je vanzelfsprekend ook data nodig. In dit bestand maken we gebruik van de voorbeelddata in dit blad.</a:t>
          </a:r>
          <a:endParaRPr lang="nl-NL" sz="1100">
            <a:solidFill>
              <a:sysClr val="windowText" lastClr="000000"/>
            </a:solidFill>
            <a:effectLst/>
            <a:latin typeface="Montserrat" pitchFamily="2" charset="0"/>
          </a:endParaRPr>
        </a:p>
        <a:p>
          <a:pPr algn="l"/>
          <a:endParaRPr lang="nl-NL" sz="1100" baseline="0">
            <a:solidFill>
              <a:sysClr val="windowText" lastClr="000000"/>
            </a:solidFill>
            <a:latin typeface="Montserrat" pitchFamily="2"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289560</xdr:colOff>
      <xdr:row>0</xdr:row>
      <xdr:rowOff>137160</xdr:rowOff>
    </xdr:from>
    <xdr:to>
      <xdr:col>14</xdr:col>
      <xdr:colOff>337185</xdr:colOff>
      <xdr:row>13</xdr:row>
      <xdr:rowOff>182881</xdr:rowOff>
    </xdr:to>
    <xdr:sp macro="" textlink="">
      <xdr:nvSpPr>
        <xdr:cNvPr id="3" name="Rechthoek: afgeronde hoeken 2">
          <a:extLst>
            <a:ext uri="{FF2B5EF4-FFF2-40B4-BE49-F238E27FC236}">
              <a16:creationId xmlns:a16="http://schemas.microsoft.com/office/drawing/2014/main" id="{46EB6E0D-B643-4105-B742-5FFE4F5A272E}"/>
            </a:ext>
          </a:extLst>
        </xdr:cNvPr>
        <xdr:cNvSpPr/>
      </xdr:nvSpPr>
      <xdr:spPr>
        <a:xfrm>
          <a:off x="6545580" y="137160"/>
          <a:ext cx="5046345" cy="2857501"/>
        </a:xfrm>
        <a:prstGeom prst="roundRect">
          <a:avLst/>
        </a:prstGeom>
        <a:solidFill>
          <a:sysClr val="window" lastClr="FFFFFF"/>
        </a:solidFill>
        <a:ln>
          <a:solidFill>
            <a:srgbClr val="E86C47"/>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baseline="0">
              <a:solidFill>
                <a:sysClr val="windowText" lastClr="000000"/>
              </a:solidFill>
              <a:latin typeface="Montserrat" pitchFamily="2" charset="0"/>
            </a:rPr>
            <a:t>Allereerst maken we het bestand op zodat we uiteindelijk een paar keuzemenu's hebben in de cellen B1 tot en met B3. </a:t>
          </a:r>
        </a:p>
        <a:p>
          <a:pPr algn="l"/>
          <a:endParaRPr lang="nl-NL" sz="1100" baseline="0">
            <a:solidFill>
              <a:sysClr val="windowText" lastClr="000000"/>
            </a:solidFill>
            <a:latin typeface="Montserrat" pitchFamily="2" charset="0"/>
          </a:endParaRPr>
        </a:p>
        <a:p>
          <a:pPr algn="l"/>
          <a:r>
            <a:rPr lang="nl-NL" sz="1100" baseline="0">
              <a:solidFill>
                <a:sysClr val="windowText" lastClr="000000"/>
              </a:solidFill>
              <a:latin typeface="Montserrat" pitchFamily="2" charset="0"/>
            </a:rPr>
            <a:t>B3 heeft een Gegevensvalidatie (Menu Gegevens &gt; Gegevensvalidatie &gt; Lijst en dan bij bron de gegevens uit het blad Data) zodat er gekozen kan worden uit een specifieke verkoper.</a:t>
          </a:r>
        </a:p>
        <a:p>
          <a:pPr algn="l"/>
          <a:endParaRPr lang="nl-NL" sz="1100" baseline="0">
            <a:solidFill>
              <a:sysClr val="windowText" lastClr="000000"/>
            </a:solidFill>
            <a:latin typeface="Montserrat" pitchFamily="2" charset="0"/>
          </a:endParaRPr>
        </a:p>
        <a:p>
          <a:pPr algn="l"/>
          <a:r>
            <a:rPr lang="nl-NL" sz="1100" baseline="0">
              <a:solidFill>
                <a:sysClr val="windowText" lastClr="000000"/>
              </a:solidFill>
              <a:latin typeface="Montserrat" pitchFamily="2" charset="0"/>
            </a:rPr>
            <a:t>Ook hebben we in cel A5 en A6 ee formule geplaatst zodat de inhoud mee verandert met het jaartal uit cel B1. Het betreft hier de formule:</a:t>
          </a:r>
        </a:p>
        <a:p>
          <a:pPr algn="l"/>
          <a:endParaRPr lang="nl-NL" sz="1100" baseline="0">
            <a:solidFill>
              <a:sysClr val="windowText" lastClr="000000"/>
            </a:solidFill>
            <a:latin typeface="Montserrat" pitchFamily="2" charset="0"/>
          </a:endParaRPr>
        </a:p>
        <a:p>
          <a:pPr algn="l"/>
          <a:r>
            <a:rPr lang="nl-NL" sz="1100" baseline="0">
              <a:solidFill>
                <a:sysClr val="windowText" lastClr="000000"/>
              </a:solidFill>
              <a:latin typeface="Montserrat" pitchFamily="2" charset="0"/>
            </a:rPr>
            <a:t>=TEKST.SAMENVOEGEN("Hoogste maand in "&amp;$B$1)</a:t>
          </a:r>
          <a:endParaRPr lang="nl-NL" sz="1100" baseline="0">
            <a:solidFill>
              <a:sysClr val="windowText" lastClr="000000"/>
            </a:solidFill>
            <a:effectLst/>
            <a:latin typeface="Montserrat" pitchFamily="2" charset="0"/>
          </a:endParaRPr>
        </a:p>
        <a:p>
          <a:pPr algn="l"/>
          <a:endParaRPr lang="nl-NL" sz="1100">
            <a:solidFill>
              <a:sysClr val="windowText" lastClr="000000"/>
            </a:solidFill>
            <a:effectLst/>
            <a:latin typeface="Montserrat" pitchFamily="2" charset="0"/>
          </a:endParaRPr>
        </a:p>
        <a:p>
          <a:pPr algn="l"/>
          <a:endParaRPr lang="nl-NL" sz="1100" baseline="0">
            <a:solidFill>
              <a:sysClr val="windowText" lastClr="000000"/>
            </a:solidFill>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228600</xdr:colOff>
      <xdr:row>1</xdr:row>
      <xdr:rowOff>22860</xdr:rowOff>
    </xdr:from>
    <xdr:to>
      <xdr:col>14</xdr:col>
      <xdr:colOff>276225</xdr:colOff>
      <xdr:row>22</xdr:row>
      <xdr:rowOff>198120</xdr:rowOff>
    </xdr:to>
    <xdr:sp macro="" textlink="">
      <xdr:nvSpPr>
        <xdr:cNvPr id="3" name="Rechthoek: afgeronde hoeken 2">
          <a:extLst>
            <a:ext uri="{FF2B5EF4-FFF2-40B4-BE49-F238E27FC236}">
              <a16:creationId xmlns:a16="http://schemas.microsoft.com/office/drawing/2014/main" id="{EF047693-C161-4EF3-9411-FF734B85660F}"/>
            </a:ext>
          </a:extLst>
        </xdr:cNvPr>
        <xdr:cNvSpPr/>
      </xdr:nvSpPr>
      <xdr:spPr>
        <a:xfrm>
          <a:off x="8313420" y="236220"/>
          <a:ext cx="5046345" cy="4701540"/>
        </a:xfrm>
        <a:prstGeom prst="roundRect">
          <a:avLst/>
        </a:prstGeom>
        <a:solidFill>
          <a:sysClr val="window" lastClr="FFFFFF"/>
        </a:solidFill>
        <a:ln>
          <a:solidFill>
            <a:srgbClr val="E86C47"/>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baseline="0">
              <a:solidFill>
                <a:sysClr val="windowText" lastClr="000000"/>
              </a:solidFill>
              <a:latin typeface="Montserrat" pitchFamily="2" charset="0"/>
            </a:rPr>
            <a:t>Nu gaan we de formules plaatsen. Allereerst de formules in de cellen B5 en B6. In B5 is de formule:</a:t>
          </a:r>
        </a:p>
        <a:p>
          <a:pPr algn="l"/>
          <a:endParaRPr lang="nl-NL" sz="1100" baseline="0">
            <a:solidFill>
              <a:sysClr val="windowText" lastClr="000000"/>
            </a:solidFill>
            <a:effectLst/>
            <a:latin typeface="Montserrat" pitchFamily="2" charset="0"/>
          </a:endParaRPr>
        </a:p>
        <a:p>
          <a:pPr algn="l"/>
          <a:r>
            <a:rPr lang="nl-NL" sz="1100">
              <a:solidFill>
                <a:sysClr val="windowText" lastClr="000000"/>
              </a:solidFill>
              <a:effectLst/>
              <a:latin typeface="Montserrat" pitchFamily="2" charset="0"/>
            </a:rPr>
            <a:t>=NEMEN(SORTEREN(FILTER(Data!E:E;(Data!B:B=$B$3)*(Data!C:C&gt;=DATUM($B$1;1;1))*(Data!C:C&lt;=DATUM($B$1;12;31)));1;-1);1;5)</a:t>
          </a:r>
        </a:p>
        <a:p>
          <a:pPr algn="l"/>
          <a:endParaRPr lang="nl-NL" sz="1100">
            <a:solidFill>
              <a:sysClr val="windowText" lastClr="000000"/>
            </a:solidFill>
            <a:effectLst/>
            <a:latin typeface="Montserrat" pitchFamily="2" charset="0"/>
          </a:endParaRPr>
        </a:p>
        <a:p>
          <a:pPr algn="l"/>
          <a:r>
            <a:rPr lang="nl-NL" sz="1100">
              <a:solidFill>
                <a:sysClr val="windowText" lastClr="000000"/>
              </a:solidFill>
              <a:effectLst/>
              <a:latin typeface="Montserrat" pitchFamily="2" charset="0"/>
            </a:rPr>
            <a:t>We</a:t>
          </a:r>
          <a:r>
            <a:rPr lang="nl-NL" sz="1100" baseline="0">
              <a:solidFill>
                <a:sysClr val="windowText" lastClr="000000"/>
              </a:solidFill>
              <a:effectLst/>
              <a:latin typeface="Montserrat" pitchFamily="2" charset="0"/>
            </a:rPr>
            <a:t> combineren hier de volgende formules:</a:t>
          </a:r>
        </a:p>
        <a:p>
          <a:pPr algn="l"/>
          <a:endParaRPr lang="nl-NL" sz="1100" baseline="0">
            <a:solidFill>
              <a:sysClr val="windowText" lastClr="000000"/>
            </a:solidFill>
            <a:effectLst/>
            <a:latin typeface="Montserrat" pitchFamily="2" charset="0"/>
          </a:endParaRPr>
        </a:p>
        <a:p>
          <a:pPr algn="l"/>
          <a:r>
            <a:rPr lang="nl-NL" sz="1100" baseline="0">
              <a:solidFill>
                <a:sysClr val="windowText" lastClr="000000"/>
              </a:solidFill>
              <a:effectLst/>
              <a:latin typeface="Montserrat" pitchFamily="2" charset="0"/>
            </a:rPr>
            <a:t>Nemen</a:t>
          </a:r>
        </a:p>
        <a:p>
          <a:pPr algn="l"/>
          <a:r>
            <a:rPr lang="nl-NL" sz="1100" baseline="0">
              <a:solidFill>
                <a:sysClr val="windowText" lastClr="000000"/>
              </a:solidFill>
              <a:effectLst/>
              <a:latin typeface="Montserrat" pitchFamily="2" charset="0"/>
            </a:rPr>
            <a:t>Sorteren</a:t>
          </a:r>
          <a:endParaRPr lang="nl-NL" sz="1100">
            <a:solidFill>
              <a:sysClr val="windowText" lastClr="000000"/>
            </a:solidFill>
            <a:effectLst/>
            <a:latin typeface="Montserrat" pitchFamily="2" charset="0"/>
          </a:endParaRPr>
        </a:p>
        <a:p>
          <a:pPr algn="l"/>
          <a:r>
            <a:rPr lang="nl-NL" sz="1100" baseline="0">
              <a:solidFill>
                <a:sysClr val="windowText" lastClr="000000"/>
              </a:solidFill>
              <a:latin typeface="Montserrat" pitchFamily="2" charset="0"/>
            </a:rPr>
            <a:t>Filter</a:t>
          </a:r>
        </a:p>
        <a:p>
          <a:pPr algn="l"/>
          <a:r>
            <a:rPr lang="nl-NL" sz="1100" baseline="0">
              <a:solidFill>
                <a:sysClr val="windowText" lastClr="000000"/>
              </a:solidFill>
              <a:latin typeface="Montserrat" pitchFamily="2" charset="0"/>
            </a:rPr>
            <a:t>Datum</a:t>
          </a:r>
        </a:p>
        <a:p>
          <a:pPr algn="l"/>
          <a:endParaRPr lang="nl-NL" sz="1100" baseline="0">
            <a:solidFill>
              <a:sysClr val="windowText" lastClr="000000"/>
            </a:solidFill>
            <a:latin typeface="Montserrat" pitchFamily="2" charset="0"/>
          </a:endParaRPr>
        </a:p>
        <a:p>
          <a:pPr algn="l"/>
          <a:r>
            <a:rPr lang="nl-NL" sz="1100" baseline="0">
              <a:solidFill>
                <a:sysClr val="windowText" lastClr="000000"/>
              </a:solidFill>
              <a:latin typeface="Montserrat" pitchFamily="2" charset="0"/>
            </a:rPr>
            <a:t>De formule Nemen selecteert een gedeelte van een tabel. De formule Sorteren sorteert de tabel die gefilterd is met de formule Filter. Er zijn meerdere filters waaronder die van de formule Datum waarmee het jaartal wordt gefilterd wat staat in cel B1.</a:t>
          </a:r>
        </a:p>
        <a:p>
          <a:pPr algn="l"/>
          <a:endParaRPr lang="nl-NL" sz="1100" baseline="0">
            <a:solidFill>
              <a:sysClr val="windowText" lastClr="000000"/>
            </a:solidFill>
            <a:latin typeface="Montserrat" pitchFamily="2" charset="0"/>
          </a:endParaRPr>
        </a:p>
        <a:p>
          <a:pPr algn="l"/>
          <a:r>
            <a:rPr lang="nl-NL" sz="1100" baseline="0">
              <a:solidFill>
                <a:sysClr val="windowText" lastClr="000000"/>
              </a:solidFill>
              <a:latin typeface="Montserrat" pitchFamily="2" charset="0"/>
            </a:rPr>
            <a:t>Met de formule Nemen pakken we de hoogste waarde uit de kolom in het blad Data gebaseerd op de ingegeven criteria. We hebben tevens aangegeven dat we de hoogste waarde willen. De formule in cel B6 is eigenlijk hetzelfde alleen dan geven we aan dat we de laagste waarde willen zien.</a:t>
          </a:r>
        </a:p>
        <a:p>
          <a:pPr algn="l"/>
          <a:endParaRPr lang="nl-NL" sz="1100" baseline="0">
            <a:solidFill>
              <a:sysClr val="windowText" lastClr="000000"/>
            </a:solidFill>
            <a:latin typeface="Montserrat" pitchFamily="2"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228600</xdr:colOff>
      <xdr:row>1</xdr:row>
      <xdr:rowOff>22860</xdr:rowOff>
    </xdr:from>
    <xdr:to>
      <xdr:col>14</xdr:col>
      <xdr:colOff>276225</xdr:colOff>
      <xdr:row>22</xdr:row>
      <xdr:rowOff>198120</xdr:rowOff>
    </xdr:to>
    <xdr:sp macro="" textlink="">
      <xdr:nvSpPr>
        <xdr:cNvPr id="2" name="Rechthoek: afgeronde hoeken 1">
          <a:extLst>
            <a:ext uri="{FF2B5EF4-FFF2-40B4-BE49-F238E27FC236}">
              <a16:creationId xmlns:a16="http://schemas.microsoft.com/office/drawing/2014/main" id="{61280C2C-9A7D-463B-A94A-8AE2FB1C3A13}"/>
            </a:ext>
          </a:extLst>
        </xdr:cNvPr>
        <xdr:cNvSpPr/>
      </xdr:nvSpPr>
      <xdr:spPr>
        <a:xfrm>
          <a:off x="8313420" y="236220"/>
          <a:ext cx="5046345" cy="4701540"/>
        </a:xfrm>
        <a:prstGeom prst="roundRect">
          <a:avLst/>
        </a:prstGeom>
        <a:solidFill>
          <a:sysClr val="window" lastClr="FFFFFF"/>
        </a:solidFill>
        <a:ln>
          <a:solidFill>
            <a:srgbClr val="E86C47"/>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baseline="0">
              <a:solidFill>
                <a:sysClr val="windowText" lastClr="000000"/>
              </a:solidFill>
              <a:latin typeface="Montserrat" pitchFamily="2" charset="0"/>
            </a:rPr>
            <a:t>Vanaf cel A9 willen we de resultaten zien die horen bij een jaar en een verkoper. Ook geven we in cel B2 aan hoeveel van de laatste maanden we willen zien. Om dit te doen gebruiken we de volgende formule:</a:t>
          </a:r>
        </a:p>
        <a:p>
          <a:pPr algn="l"/>
          <a:endParaRPr lang="nl-NL" sz="1100" baseline="0">
            <a:solidFill>
              <a:sysClr val="windowText" lastClr="000000"/>
            </a:solidFill>
            <a:latin typeface="Montserrat" pitchFamily="2" charset="0"/>
          </a:endParaRPr>
        </a:p>
        <a:p>
          <a:pPr algn="l"/>
          <a:r>
            <a:rPr lang="nl-NL" sz="1100" baseline="0">
              <a:solidFill>
                <a:sysClr val="windowText" lastClr="000000"/>
              </a:solidFill>
              <a:latin typeface="Montserrat" pitchFamily="2" charset="0"/>
            </a:rPr>
            <a:t>=KIES.KOLOMMEN(NEMEN(FILTER(Data!A:E;(Data!B:B=B3)*(Data!C:C&gt;=DATUM(B1;1;1))*(Data!C:C&lt;=DATUM(B1;12;31)));B2*-1;5);1;3;4;5)</a:t>
          </a:r>
        </a:p>
        <a:p>
          <a:pPr algn="l"/>
          <a:endParaRPr lang="nl-NL" sz="1100" baseline="0">
            <a:solidFill>
              <a:sysClr val="windowText" lastClr="000000"/>
            </a:solidFill>
            <a:latin typeface="Montserrat" pitchFamily="2" charset="0"/>
          </a:endParaRPr>
        </a:p>
        <a:p>
          <a:pPr algn="l"/>
          <a:r>
            <a:rPr lang="nl-NL" sz="1100" baseline="0">
              <a:solidFill>
                <a:sysClr val="windowText" lastClr="000000"/>
              </a:solidFill>
              <a:latin typeface="Montserrat" pitchFamily="2" charset="0"/>
            </a:rPr>
            <a:t>Hier worden de volgende formules gecombineerd:</a:t>
          </a:r>
        </a:p>
        <a:p>
          <a:pPr algn="l"/>
          <a:endParaRPr lang="nl-NL" sz="1100" baseline="0">
            <a:solidFill>
              <a:sysClr val="windowText" lastClr="000000"/>
            </a:solidFill>
            <a:latin typeface="Montserrat" pitchFamily="2" charset="0"/>
          </a:endParaRPr>
        </a:p>
        <a:p>
          <a:pPr algn="l"/>
          <a:r>
            <a:rPr lang="nl-NL" sz="1100" baseline="0">
              <a:solidFill>
                <a:sysClr val="windowText" lastClr="000000"/>
              </a:solidFill>
              <a:latin typeface="Montserrat" pitchFamily="2" charset="0"/>
            </a:rPr>
            <a:t>Kies kolommen</a:t>
          </a:r>
        </a:p>
        <a:p>
          <a:pPr algn="l"/>
          <a:r>
            <a:rPr lang="nl-NL" sz="1100" baseline="0">
              <a:solidFill>
                <a:sysClr val="windowText" lastClr="000000"/>
              </a:solidFill>
              <a:latin typeface="Montserrat" pitchFamily="2" charset="0"/>
            </a:rPr>
            <a:t>Nemen</a:t>
          </a:r>
        </a:p>
        <a:p>
          <a:pPr algn="l"/>
          <a:r>
            <a:rPr lang="nl-NL" sz="1100" baseline="0">
              <a:solidFill>
                <a:sysClr val="windowText" lastClr="000000"/>
              </a:solidFill>
              <a:latin typeface="Montserrat" pitchFamily="2" charset="0"/>
            </a:rPr>
            <a:t>Filter</a:t>
          </a:r>
        </a:p>
        <a:p>
          <a:pPr algn="l"/>
          <a:r>
            <a:rPr lang="nl-NL" sz="1100" baseline="0">
              <a:solidFill>
                <a:sysClr val="windowText" lastClr="000000"/>
              </a:solidFill>
              <a:latin typeface="Montserrat" pitchFamily="2" charset="0"/>
            </a:rPr>
            <a:t>Datum</a:t>
          </a:r>
        </a:p>
        <a:p>
          <a:pPr algn="l"/>
          <a:endParaRPr lang="nl-NL" sz="1100" baseline="0">
            <a:solidFill>
              <a:sysClr val="windowText" lastClr="000000"/>
            </a:solidFill>
            <a:latin typeface="Montserrat" pitchFamily="2" charset="0"/>
          </a:endParaRPr>
        </a:p>
        <a:p>
          <a:pPr algn="l"/>
          <a:r>
            <a:rPr lang="nl-NL" sz="1100" baseline="0">
              <a:solidFill>
                <a:sysClr val="windowText" lastClr="000000"/>
              </a:solidFill>
              <a:latin typeface="Montserrat" pitchFamily="2" charset="0"/>
            </a:rPr>
            <a:t>Met Kies.kolommen bepalen we dat de kolommen 1, 3, 4 en 5 getoond moeten worden uit de gefilterde data waarbij de formule Nemen er voor zorgt dat alleen de laatste maanden worden getoond (zoals bepaald in cel B2).</a:t>
          </a:r>
        </a:p>
        <a:p>
          <a:pPr algn="l"/>
          <a:endParaRPr lang="nl-NL" sz="1100" baseline="0">
            <a:solidFill>
              <a:sysClr val="windowText" lastClr="000000"/>
            </a:solidFill>
            <a:latin typeface="Montserrat" pitchFamily="2" charset="0"/>
          </a:endParaRPr>
        </a:p>
        <a:p>
          <a:pPr algn="l"/>
          <a:r>
            <a:rPr lang="nl-NL" sz="1100" baseline="0">
              <a:solidFill>
                <a:sysClr val="windowText" lastClr="000000"/>
              </a:solidFill>
              <a:latin typeface="Montserrat" pitchFamily="2" charset="0"/>
            </a:rPr>
            <a:t>Verder hebben we er ook nog voor gezorgd dat in kolom E en F een verwijzing naar de cellen B5 en B6 zijn opgenomen. Deze kunnen we dan ook toevoegen aan de grafiek.</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47625</xdr:colOff>
      <xdr:row>3</xdr:row>
      <xdr:rowOff>219075</xdr:rowOff>
    </xdr:from>
    <xdr:to>
      <xdr:col>19</xdr:col>
      <xdr:colOff>504825</xdr:colOff>
      <xdr:row>20</xdr:row>
      <xdr:rowOff>85725</xdr:rowOff>
    </xdr:to>
    <xdr:graphicFrame macro="">
      <xdr:nvGraphicFramePr>
        <xdr:cNvPr id="2" name="Grafiek 1">
          <a:extLst>
            <a:ext uri="{FF2B5EF4-FFF2-40B4-BE49-F238E27FC236}">
              <a16:creationId xmlns:a16="http://schemas.microsoft.com/office/drawing/2014/main" id="{ED248B67-74DC-43C2-A064-690C23640B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1379220</xdr:colOff>
      <xdr:row>12</xdr:row>
      <xdr:rowOff>137160</xdr:rowOff>
    </xdr:from>
    <xdr:to>
      <xdr:col>6</xdr:col>
      <xdr:colOff>169545</xdr:colOff>
      <xdr:row>29</xdr:row>
      <xdr:rowOff>60960</xdr:rowOff>
    </xdr:to>
    <xdr:sp macro="" textlink="">
      <xdr:nvSpPr>
        <xdr:cNvPr id="3" name="Rechthoek: afgeronde hoeken 2">
          <a:extLst>
            <a:ext uri="{FF2B5EF4-FFF2-40B4-BE49-F238E27FC236}">
              <a16:creationId xmlns:a16="http://schemas.microsoft.com/office/drawing/2014/main" id="{BAEBDFC8-35B4-4CEA-84FB-4952749B01CC}"/>
            </a:ext>
          </a:extLst>
        </xdr:cNvPr>
        <xdr:cNvSpPr/>
      </xdr:nvSpPr>
      <xdr:spPr>
        <a:xfrm>
          <a:off x="1379220" y="2735580"/>
          <a:ext cx="5046345" cy="3558540"/>
        </a:xfrm>
        <a:prstGeom prst="roundRect">
          <a:avLst/>
        </a:prstGeom>
        <a:solidFill>
          <a:sysClr val="window" lastClr="FFFFFF"/>
        </a:solidFill>
        <a:ln>
          <a:solidFill>
            <a:srgbClr val="E86C47"/>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baseline="0">
              <a:solidFill>
                <a:sysClr val="windowText" lastClr="000000"/>
              </a:solidFill>
              <a:latin typeface="Montserrat" pitchFamily="2" charset="0"/>
            </a:rPr>
            <a:t>Vervolgens maken we een grafiek aan via het menu Invoegen. We kiezen daar voor een lijngrafiek.</a:t>
          </a:r>
        </a:p>
        <a:p>
          <a:pPr algn="l"/>
          <a:endParaRPr lang="nl-NL" sz="1100" baseline="0">
            <a:solidFill>
              <a:sysClr val="windowText" lastClr="000000"/>
            </a:solidFill>
            <a:latin typeface="Montserrat" pitchFamily="2" charset="0"/>
          </a:endParaRPr>
        </a:p>
        <a:p>
          <a:pPr algn="l"/>
          <a:r>
            <a:rPr lang="nl-NL" sz="1100" baseline="0">
              <a:solidFill>
                <a:sysClr val="windowText" lastClr="000000"/>
              </a:solidFill>
              <a:latin typeface="Montserrat" pitchFamily="2" charset="0"/>
            </a:rPr>
            <a:t>Kijk ook even goed naar de instellingen en bereiken die staan in het menu Grafiekontwerp (deze zie je als je de grafiek hebt geselecteerd) en dan Gegevens selecteren. Ook kun je bij Verborgen en lege cellen nog instellingen aanpassen.</a:t>
          </a:r>
        </a:p>
        <a:p>
          <a:pPr algn="l"/>
          <a:endParaRPr lang="nl-NL" sz="1100" baseline="0">
            <a:solidFill>
              <a:sysClr val="windowText" lastClr="000000"/>
            </a:solidFill>
            <a:latin typeface="Montserrat" pitchFamily="2" charset="0"/>
          </a:endParaRPr>
        </a:p>
        <a:p>
          <a:pPr algn="l"/>
          <a:r>
            <a:rPr lang="nl-NL" sz="1100" baseline="0">
              <a:solidFill>
                <a:sysClr val="windowText" lastClr="000000"/>
              </a:solidFill>
              <a:latin typeface="Montserrat" pitchFamily="2" charset="0"/>
            </a:rPr>
            <a:t>Ook hebben we de opmaak van de grafiek aangepast door naar de opmaak van de grafiek te gaan (ctrl 1). We hebben onder andere de lijn dikker gemaakt.  </a:t>
          </a:r>
        </a:p>
        <a:p>
          <a:pPr algn="l"/>
          <a:endParaRPr lang="nl-NL" sz="1100" baseline="0">
            <a:solidFill>
              <a:sysClr val="windowText" lastClr="000000"/>
            </a:solidFill>
            <a:latin typeface="Montserrat" pitchFamily="2" charset="0"/>
          </a:endParaRPr>
        </a:p>
        <a:p>
          <a:pPr algn="l"/>
          <a:r>
            <a:rPr lang="nl-NL" sz="1100" baseline="0">
              <a:solidFill>
                <a:sysClr val="windowText" lastClr="000000"/>
              </a:solidFill>
              <a:latin typeface="Montserrat" pitchFamily="2" charset="0"/>
            </a:rPr>
            <a:t>Er zit soms een bugje in, dat is dat wanneer je het aantal maanden verlaagd je in eerste instantie het aantal maanden van de vorige instelling ziet. Als je dus van 9 maanden naar 3 wilt, moet je dus eerst 2 invullen en daarna 3 en gaat het wel goed.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47625</xdr:colOff>
      <xdr:row>3</xdr:row>
      <xdr:rowOff>219075</xdr:rowOff>
    </xdr:from>
    <xdr:to>
      <xdr:col>19</xdr:col>
      <xdr:colOff>504825</xdr:colOff>
      <xdr:row>20</xdr:row>
      <xdr:rowOff>85725</xdr:rowOff>
    </xdr:to>
    <xdr:graphicFrame macro="">
      <xdr:nvGraphicFramePr>
        <xdr:cNvPr id="2" name="Grafiek 1">
          <a:extLst>
            <a:ext uri="{FF2B5EF4-FFF2-40B4-BE49-F238E27FC236}">
              <a16:creationId xmlns:a16="http://schemas.microsoft.com/office/drawing/2014/main" id="{5FAC5666-F5A2-B563-1D53-D89510C90C7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3770629</xdr:colOff>
      <xdr:row>6</xdr:row>
      <xdr:rowOff>209549</xdr:rowOff>
    </xdr:from>
    <xdr:to>
      <xdr:col>9</xdr:col>
      <xdr:colOff>24447</xdr:colOff>
      <xdr:row>15</xdr:row>
      <xdr:rowOff>155569</xdr:rowOff>
    </xdr:to>
    <xdr:sp macro="" textlink="">
      <xdr:nvSpPr>
        <xdr:cNvPr id="2" name="Rechthoek: afgeronde hoeken 1">
          <a:extLst>
            <a:ext uri="{FF2B5EF4-FFF2-40B4-BE49-F238E27FC236}">
              <a16:creationId xmlns:a16="http://schemas.microsoft.com/office/drawing/2014/main" id="{59FA0BCE-5172-446E-A16B-D05311B8AF39}"/>
            </a:ext>
          </a:extLst>
        </xdr:cNvPr>
        <xdr:cNvSpPr/>
      </xdr:nvSpPr>
      <xdr:spPr>
        <a:xfrm>
          <a:off x="448309" y="1489709"/>
          <a:ext cx="5321618" cy="1866260"/>
        </a:xfrm>
        <a:prstGeom prst="roundRect">
          <a:avLst/>
        </a:prstGeom>
        <a:solidFill>
          <a:sysClr val="window" lastClr="FFFFFF"/>
        </a:solidFill>
        <a:ln>
          <a:solidFill>
            <a:srgbClr val="E86C47"/>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baseline="0">
              <a:solidFill>
                <a:sysClr val="windowText" lastClr="000000"/>
              </a:solidFill>
              <a:latin typeface="Montserrat" pitchFamily="2" charset="0"/>
            </a:rPr>
            <a:t>Succes en mocht je vragen hebben neem dan gerust even contact op.</a:t>
          </a:r>
        </a:p>
        <a:p>
          <a:pPr algn="l"/>
          <a:endParaRPr lang="nl-NL" sz="1100" baseline="0">
            <a:solidFill>
              <a:sysClr val="windowText" lastClr="000000"/>
            </a:solidFill>
            <a:latin typeface="Montserrat" pitchFamily="2" charset="0"/>
          </a:endParaRPr>
        </a:p>
        <a:p>
          <a:pPr algn="l"/>
          <a:r>
            <a:rPr lang="nl-NL" sz="1100" baseline="0">
              <a:solidFill>
                <a:sysClr val="windowText" lastClr="000000"/>
              </a:solidFill>
              <a:latin typeface="Montserrat" pitchFamily="2" charset="0"/>
            </a:rPr>
            <a:t>Ook als je op zoek bent naar een cursus op locatie of een document op maat dan verneem ik het natuurlijk graag.</a:t>
          </a:r>
        </a:p>
        <a:p>
          <a:pPr algn="l"/>
          <a:endParaRPr lang="nl-NL" sz="1100" baseline="0">
            <a:solidFill>
              <a:sysClr val="windowText" lastClr="000000"/>
            </a:solidFill>
            <a:latin typeface="Montserrat" pitchFamily="2" charset="0"/>
          </a:endParaRPr>
        </a:p>
        <a:p>
          <a:pPr algn="l"/>
          <a:r>
            <a:rPr lang="nl-NL" sz="1100" baseline="0">
              <a:solidFill>
                <a:sysClr val="windowText" lastClr="000000"/>
              </a:solidFill>
              <a:latin typeface="Montserrat" pitchFamily="2" charset="0"/>
            </a:rPr>
            <a:t>Ter Zake Excel</a:t>
          </a:r>
        </a:p>
        <a:p>
          <a:pPr algn="l"/>
          <a:r>
            <a:rPr lang="nl-NL" sz="1100" baseline="0">
              <a:solidFill>
                <a:sysClr val="windowText" lastClr="000000"/>
              </a:solidFill>
              <a:latin typeface="Montserrat" pitchFamily="2" charset="0"/>
            </a:rPr>
            <a:t>jort@terzake-excel.nl</a:t>
          </a:r>
        </a:p>
        <a:p>
          <a:pPr marL="0" marR="0" lvl="0" indent="0" algn="l" defTabSz="914400" eaLnBrk="1" fontAlgn="auto" latinLnBrk="0" hangingPunct="1">
            <a:lnSpc>
              <a:spcPct val="100000"/>
            </a:lnSpc>
            <a:spcBef>
              <a:spcPts val="0"/>
            </a:spcBef>
            <a:spcAft>
              <a:spcPts val="0"/>
            </a:spcAft>
            <a:buClrTx/>
            <a:buSzTx/>
            <a:buFontTx/>
            <a:buNone/>
            <a:tabLst/>
            <a:defRPr/>
          </a:pPr>
          <a:r>
            <a:rPr lang="nl-NL" sz="1100" baseline="0">
              <a:solidFill>
                <a:sysClr val="windowText" lastClr="000000"/>
              </a:solidFill>
              <a:effectLst/>
              <a:latin typeface="Montserrat" pitchFamily="2" charset="0"/>
              <a:ea typeface="+mn-ea"/>
              <a:cs typeface="+mn-cs"/>
            </a:rPr>
            <a:t>0317-200009</a:t>
          </a:r>
        </a:p>
        <a:p>
          <a:pPr marL="0" marR="0" lvl="0" indent="0" algn="l" defTabSz="914400" eaLnBrk="1" fontAlgn="auto" latinLnBrk="0" hangingPunct="1">
            <a:lnSpc>
              <a:spcPct val="100000"/>
            </a:lnSpc>
            <a:spcBef>
              <a:spcPts val="0"/>
            </a:spcBef>
            <a:spcAft>
              <a:spcPts val="0"/>
            </a:spcAft>
            <a:buClrTx/>
            <a:buSzTx/>
            <a:buFontTx/>
            <a:buNone/>
            <a:tabLst/>
            <a:defRPr/>
          </a:pPr>
          <a:endParaRPr lang="nl-NL">
            <a:solidFill>
              <a:sysClr val="windowText" lastClr="000000"/>
            </a:solidFill>
            <a:effectLst/>
            <a:latin typeface="Montserrat" pitchFamily="2" charset="0"/>
          </a:endParaRPr>
        </a:p>
        <a:p>
          <a:pPr algn="l"/>
          <a:endParaRPr lang="nl-NL" sz="1100" baseline="0">
            <a:solidFill>
              <a:sysClr val="windowText" lastClr="000000"/>
            </a:solidFill>
            <a:latin typeface="Montserrat" pitchFamily="2" charset="0"/>
          </a:endParaRPr>
        </a:p>
      </xdr:txBody>
    </xdr:sp>
    <xdr:clientData/>
  </xdr:twoCellAnchor>
  <xdr:twoCellAnchor editAs="oneCell">
    <xdr:from>
      <xdr:col>0</xdr:col>
      <xdr:colOff>448309</xdr:colOff>
      <xdr:row>0</xdr:row>
      <xdr:rowOff>0</xdr:rowOff>
    </xdr:from>
    <xdr:to>
      <xdr:col>5</xdr:col>
      <xdr:colOff>402272</xdr:colOff>
      <xdr:row>5</xdr:row>
      <xdr:rowOff>65459</xdr:rowOff>
    </xdr:to>
    <xdr:pic>
      <xdr:nvPicPr>
        <xdr:cNvPr id="3" name="Afbeelding 2">
          <a:hlinkClick xmlns:r="http://schemas.openxmlformats.org/officeDocument/2006/relationships" r:id="rId1"/>
          <a:extLst>
            <a:ext uri="{FF2B5EF4-FFF2-40B4-BE49-F238E27FC236}">
              <a16:creationId xmlns:a16="http://schemas.microsoft.com/office/drawing/2014/main" id="{0B7BFDA5-B79F-48B0-B524-7237A9C7A9A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48309" y="0"/>
          <a:ext cx="3078163" cy="1132259"/>
        </a:xfrm>
        <a:prstGeom prst="rect">
          <a:avLst/>
        </a:prstGeom>
      </xdr:spPr>
    </xdr:pic>
    <xdr:clientData/>
  </xdr:twoCellAnchor>
  <xdr:twoCellAnchor>
    <xdr:from>
      <xdr:col>0</xdr:col>
      <xdr:colOff>3770629</xdr:colOff>
      <xdr:row>16</xdr:row>
      <xdr:rowOff>156209</xdr:rowOff>
    </xdr:from>
    <xdr:to>
      <xdr:col>4</xdr:col>
      <xdr:colOff>41704</xdr:colOff>
      <xdr:row>18</xdr:row>
      <xdr:rowOff>152400</xdr:rowOff>
    </xdr:to>
    <xdr:sp macro="" textlink="">
      <xdr:nvSpPr>
        <xdr:cNvPr id="4" name="Rechthoek: afgeronde hoeken 3">
          <a:hlinkClick xmlns:r="http://schemas.openxmlformats.org/officeDocument/2006/relationships" r:id="rId3"/>
          <a:extLst>
            <a:ext uri="{FF2B5EF4-FFF2-40B4-BE49-F238E27FC236}">
              <a16:creationId xmlns:a16="http://schemas.microsoft.com/office/drawing/2014/main" id="{3DAF4D30-936B-48FA-8EA5-099F771A0A1F}"/>
            </a:ext>
          </a:extLst>
        </xdr:cNvPr>
        <xdr:cNvSpPr/>
      </xdr:nvSpPr>
      <xdr:spPr>
        <a:xfrm>
          <a:off x="448309" y="3569969"/>
          <a:ext cx="2062275" cy="422911"/>
        </a:xfrm>
        <a:prstGeom prst="roundRect">
          <a:avLst/>
        </a:prstGeom>
        <a:solidFill>
          <a:srgbClr val="E86C47"/>
        </a:solidFill>
        <a:ln>
          <a:solidFill>
            <a:srgbClr val="E86C47"/>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100" b="1" baseline="0">
              <a:solidFill>
                <a:schemeClr val="bg1"/>
              </a:solidFill>
              <a:latin typeface="Montserrat" pitchFamily="2" charset="0"/>
            </a:rPr>
            <a:t>Cursus op locatie</a:t>
          </a:r>
          <a:endParaRPr lang="nl-NL" b="1">
            <a:solidFill>
              <a:schemeClr val="bg1"/>
            </a:solidFill>
            <a:effectLst/>
            <a:latin typeface="Montserrat" pitchFamily="2" charset="0"/>
          </a:endParaRPr>
        </a:p>
        <a:p>
          <a:pPr algn="ctr"/>
          <a:endParaRPr lang="nl-NL" sz="1100" b="1" baseline="0">
            <a:solidFill>
              <a:schemeClr val="bg1"/>
            </a:solidFill>
            <a:latin typeface="Montserrat" pitchFamily="2" charset="0"/>
          </a:endParaRPr>
        </a:p>
      </xdr:txBody>
    </xdr:sp>
    <xdr:clientData/>
  </xdr:twoCellAnchor>
  <xdr:twoCellAnchor>
    <xdr:from>
      <xdr:col>5</xdr:col>
      <xdr:colOff>276225</xdr:colOff>
      <xdr:row>16</xdr:row>
      <xdr:rowOff>156209</xdr:rowOff>
    </xdr:from>
    <xdr:to>
      <xdr:col>9</xdr:col>
      <xdr:colOff>24447</xdr:colOff>
      <xdr:row>18</xdr:row>
      <xdr:rowOff>152400</xdr:rowOff>
    </xdr:to>
    <xdr:sp macro="" textlink="">
      <xdr:nvSpPr>
        <xdr:cNvPr id="5" name="Rechthoek: afgeronde hoeken 4">
          <a:hlinkClick xmlns:r="http://schemas.openxmlformats.org/officeDocument/2006/relationships" r:id="rId4"/>
          <a:extLst>
            <a:ext uri="{FF2B5EF4-FFF2-40B4-BE49-F238E27FC236}">
              <a16:creationId xmlns:a16="http://schemas.microsoft.com/office/drawing/2014/main" id="{054B9B4F-E6A7-48D2-B106-89BA192ED23B}"/>
            </a:ext>
          </a:extLst>
        </xdr:cNvPr>
        <xdr:cNvSpPr/>
      </xdr:nvSpPr>
      <xdr:spPr>
        <a:xfrm>
          <a:off x="3400425" y="3569969"/>
          <a:ext cx="2369502" cy="422911"/>
        </a:xfrm>
        <a:prstGeom prst="roundRect">
          <a:avLst/>
        </a:prstGeom>
        <a:solidFill>
          <a:srgbClr val="E86C47"/>
        </a:solidFill>
        <a:ln>
          <a:solidFill>
            <a:srgbClr val="E86C47"/>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100" b="1" baseline="0">
              <a:solidFill>
                <a:schemeClr val="bg1"/>
              </a:solidFill>
              <a:effectLst/>
              <a:latin typeface="Montserrat" pitchFamily="2" charset="0"/>
            </a:rPr>
            <a:t>Document op maat</a:t>
          </a:r>
          <a:endParaRPr lang="nl-NL" b="1">
            <a:solidFill>
              <a:schemeClr val="bg1"/>
            </a:solidFill>
            <a:effectLst/>
            <a:latin typeface="Montserrat" pitchFamily="2" charset="0"/>
          </a:endParaRPr>
        </a:p>
        <a:p>
          <a:pPr algn="ctr"/>
          <a:endParaRPr lang="nl-NL" sz="1100" b="1" baseline="0">
            <a:solidFill>
              <a:schemeClr val="bg1"/>
            </a:solidFill>
            <a:latin typeface="Montserrat" pitchFamily="2"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ort\ownCloud\Iedereen\Website%20Ter%20Zake%20Excel\Uitgewerkte%20Excel%20instructies\12%20Grafiek%20met%20norm.xlsx" TargetMode="External"/><Relationship Id="rId1" Type="http://schemas.openxmlformats.org/officeDocument/2006/relationships/externalLinkPath" Target="12%20Grafiek%20met%20no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me"/>
      <sheetName val="Stap 1"/>
      <sheetName val="Stap 2"/>
      <sheetName val="Stap 3"/>
      <sheetName val="Stap 4"/>
      <sheetName val="Stap 5"/>
      <sheetName val="Grafiek"/>
      <sheetName val="Meer informati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terzake-excel.n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0B37E-82F0-4E06-9173-57123A55B4F1}">
  <dimension ref="J8:K14"/>
  <sheetViews>
    <sheetView showGridLines="0" tabSelected="1" workbookViewId="0">
      <selection activeCell="B3" sqref="B3"/>
    </sheetView>
  </sheetViews>
  <sheetFormatPr defaultColWidth="8.6640625" defaultRowHeight="16.8" x14ac:dyDescent="0.4"/>
  <cols>
    <col min="1" max="16384" width="8.6640625" style="46"/>
  </cols>
  <sheetData>
    <row r="8" spans="10:11" x14ac:dyDescent="0.4">
      <c r="K8" s="47" t="s">
        <v>21</v>
      </c>
    </row>
    <row r="9" spans="10:11" x14ac:dyDescent="0.4">
      <c r="K9" s="46" t="s">
        <v>22</v>
      </c>
    </row>
    <row r="10" spans="10:11" x14ac:dyDescent="0.4">
      <c r="K10" s="46" t="s">
        <v>23</v>
      </c>
    </row>
    <row r="11" spans="10:11" x14ac:dyDescent="0.4">
      <c r="K11" s="46" t="s">
        <v>24</v>
      </c>
    </row>
    <row r="13" spans="10:11" x14ac:dyDescent="0.4">
      <c r="J13" s="48" t="s">
        <v>25</v>
      </c>
      <c r="K13" s="49" t="s">
        <v>26</v>
      </c>
    </row>
    <row r="14" spans="10:11" x14ac:dyDescent="0.4">
      <c r="J14" s="50" t="s">
        <v>27</v>
      </c>
      <c r="K14" s="51" t="s">
        <v>28</v>
      </c>
    </row>
  </sheetData>
  <hyperlinks>
    <hyperlink ref="K13" r:id="rId1" xr:uid="{44975581-7BE2-42E5-88FA-E4D85D3440BF}"/>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01AFB-FFBF-48FC-80DF-8E4A236361C6}">
  <dimension ref="A1:G101"/>
  <sheetViews>
    <sheetView showGridLines="0" workbookViewId="0">
      <pane ySplit="1" topLeftCell="A2" activePane="bottomLeft" state="frozen"/>
      <selection pane="bottomLeft"/>
    </sheetView>
  </sheetViews>
  <sheetFormatPr defaultColWidth="9.109375" defaultRowHeight="16.8" x14ac:dyDescent="0.4"/>
  <cols>
    <col min="1" max="1" width="13.88671875" style="1" bestFit="1" customWidth="1"/>
    <col min="2" max="2" width="11.44140625" style="1" bestFit="1" customWidth="1"/>
    <col min="3" max="3" width="11.109375" style="12" bestFit="1" customWidth="1"/>
    <col min="4" max="4" width="12" style="1" bestFit="1" customWidth="1"/>
    <col min="5" max="5" width="14.109375" style="21" bestFit="1" customWidth="1"/>
    <col min="6" max="16384" width="9.109375" style="1"/>
  </cols>
  <sheetData>
    <row r="1" spans="1:7" ht="17.399999999999999" thickBot="1" x14ac:dyDescent="0.45">
      <c r="A1" s="3" t="s">
        <v>11</v>
      </c>
      <c r="B1" s="4" t="s">
        <v>5</v>
      </c>
      <c r="C1" s="7" t="s">
        <v>16</v>
      </c>
      <c r="D1" s="6" t="s">
        <v>4</v>
      </c>
      <c r="E1" s="22" t="s">
        <v>3</v>
      </c>
    </row>
    <row r="2" spans="1:7" x14ac:dyDescent="0.4">
      <c r="A2" s="8" t="s">
        <v>6</v>
      </c>
      <c r="B2" s="9" t="s">
        <v>12</v>
      </c>
      <c r="C2" s="10">
        <v>45658</v>
      </c>
      <c r="D2" s="11" t="s">
        <v>2</v>
      </c>
      <c r="E2" s="23">
        <v>9080</v>
      </c>
      <c r="G2" s="12"/>
    </row>
    <row r="3" spans="1:7" x14ac:dyDescent="0.4">
      <c r="A3" s="13" t="s">
        <v>7</v>
      </c>
      <c r="B3" s="14" t="s">
        <v>13</v>
      </c>
      <c r="C3" s="15">
        <v>45658</v>
      </c>
      <c r="D3" s="16" t="s">
        <v>1</v>
      </c>
      <c r="E3" s="24">
        <v>1603</v>
      </c>
      <c r="G3" s="12"/>
    </row>
    <row r="4" spans="1:7" x14ac:dyDescent="0.4">
      <c r="A4" s="13" t="s">
        <v>8</v>
      </c>
      <c r="B4" s="14" t="s">
        <v>14</v>
      </c>
      <c r="C4" s="15">
        <v>45658</v>
      </c>
      <c r="D4" s="16" t="s">
        <v>2</v>
      </c>
      <c r="E4" s="24">
        <v>4581</v>
      </c>
      <c r="G4" s="12"/>
    </row>
    <row r="5" spans="1:7" x14ac:dyDescent="0.4">
      <c r="A5" s="13" t="s">
        <v>9</v>
      </c>
      <c r="B5" s="14" t="s">
        <v>15</v>
      </c>
      <c r="C5" s="15">
        <v>45658</v>
      </c>
      <c r="D5" s="16" t="s">
        <v>2</v>
      </c>
      <c r="E5" s="24">
        <v>548</v>
      </c>
      <c r="G5" s="12"/>
    </row>
    <row r="6" spans="1:7" x14ac:dyDescent="0.4">
      <c r="A6" s="13" t="s">
        <v>10</v>
      </c>
      <c r="B6" s="14" t="s">
        <v>12</v>
      </c>
      <c r="C6" s="15">
        <v>45689</v>
      </c>
      <c r="D6" s="16" t="s">
        <v>0</v>
      </c>
      <c r="E6" s="24">
        <v>2146</v>
      </c>
      <c r="G6" s="12"/>
    </row>
    <row r="7" spans="1:7" x14ac:dyDescent="0.4">
      <c r="A7" s="13" t="s">
        <v>6</v>
      </c>
      <c r="B7" s="14" t="s">
        <v>13</v>
      </c>
      <c r="C7" s="15">
        <v>45689</v>
      </c>
      <c r="D7" s="16" t="s">
        <v>0</v>
      </c>
      <c r="E7" s="24">
        <v>1392</v>
      </c>
      <c r="G7" s="12"/>
    </row>
    <row r="8" spans="1:7" x14ac:dyDescent="0.4">
      <c r="A8" s="13" t="s">
        <v>7</v>
      </c>
      <c r="B8" s="14" t="s">
        <v>14</v>
      </c>
      <c r="C8" s="15">
        <v>45689</v>
      </c>
      <c r="D8" s="16" t="s">
        <v>0</v>
      </c>
      <c r="E8" s="24">
        <v>8801</v>
      </c>
      <c r="G8" s="12"/>
    </row>
    <row r="9" spans="1:7" x14ac:dyDescent="0.4">
      <c r="A9" s="13" t="s">
        <v>8</v>
      </c>
      <c r="B9" s="14" t="s">
        <v>15</v>
      </c>
      <c r="C9" s="15">
        <v>45689</v>
      </c>
      <c r="D9" s="16" t="s">
        <v>2</v>
      </c>
      <c r="E9" s="24">
        <v>7288</v>
      </c>
      <c r="G9" s="12"/>
    </row>
    <row r="10" spans="1:7" x14ac:dyDescent="0.4">
      <c r="A10" s="13" t="s">
        <v>9</v>
      </c>
      <c r="B10" s="14" t="s">
        <v>12</v>
      </c>
      <c r="C10" s="15">
        <v>45717</v>
      </c>
      <c r="D10" s="16" t="s">
        <v>2</v>
      </c>
      <c r="E10" s="24">
        <v>5420</v>
      </c>
    </row>
    <row r="11" spans="1:7" x14ac:dyDescent="0.4">
      <c r="A11" s="13" t="s">
        <v>10</v>
      </c>
      <c r="B11" s="14" t="s">
        <v>13</v>
      </c>
      <c r="C11" s="15">
        <v>45717</v>
      </c>
      <c r="D11" s="16" t="s">
        <v>0</v>
      </c>
      <c r="E11" s="24">
        <v>4413</v>
      </c>
    </row>
    <row r="12" spans="1:7" x14ac:dyDescent="0.4">
      <c r="A12" s="13" t="s">
        <v>6</v>
      </c>
      <c r="B12" s="14" t="s">
        <v>14</v>
      </c>
      <c r="C12" s="15">
        <v>45717</v>
      </c>
      <c r="D12" s="16" t="s">
        <v>2</v>
      </c>
      <c r="E12" s="24">
        <v>9364</v>
      </c>
    </row>
    <row r="13" spans="1:7" x14ac:dyDescent="0.4">
      <c r="A13" s="13" t="s">
        <v>7</v>
      </c>
      <c r="B13" s="14" t="s">
        <v>15</v>
      </c>
      <c r="C13" s="15">
        <v>45717</v>
      </c>
      <c r="D13" s="16" t="s">
        <v>1</v>
      </c>
      <c r="E13" s="24">
        <v>5277</v>
      </c>
    </row>
    <row r="14" spans="1:7" x14ac:dyDescent="0.4">
      <c r="A14" s="13" t="s">
        <v>8</v>
      </c>
      <c r="B14" s="14" t="s">
        <v>12</v>
      </c>
      <c r="C14" s="15">
        <v>45748</v>
      </c>
      <c r="D14" s="16" t="s">
        <v>0</v>
      </c>
      <c r="E14" s="24">
        <v>8024</v>
      </c>
    </row>
    <row r="15" spans="1:7" x14ac:dyDescent="0.4">
      <c r="A15" s="13" t="s">
        <v>9</v>
      </c>
      <c r="B15" s="14" t="s">
        <v>13</v>
      </c>
      <c r="C15" s="15">
        <v>45748</v>
      </c>
      <c r="D15" s="16" t="s">
        <v>2</v>
      </c>
      <c r="E15" s="24">
        <v>2548</v>
      </c>
    </row>
    <row r="16" spans="1:7" x14ac:dyDescent="0.4">
      <c r="A16" s="13" t="s">
        <v>10</v>
      </c>
      <c r="B16" s="14" t="s">
        <v>14</v>
      </c>
      <c r="C16" s="15">
        <v>45748</v>
      </c>
      <c r="D16" s="16" t="s">
        <v>2</v>
      </c>
      <c r="E16" s="24">
        <v>6567</v>
      </c>
    </row>
    <row r="17" spans="1:5" x14ac:dyDescent="0.4">
      <c r="A17" s="13" t="s">
        <v>6</v>
      </c>
      <c r="B17" s="14" t="s">
        <v>15</v>
      </c>
      <c r="C17" s="15">
        <v>45748</v>
      </c>
      <c r="D17" s="16" t="s">
        <v>2</v>
      </c>
      <c r="E17" s="24">
        <v>9883</v>
      </c>
    </row>
    <row r="18" spans="1:5" x14ac:dyDescent="0.4">
      <c r="A18" s="13" t="s">
        <v>7</v>
      </c>
      <c r="B18" s="14" t="s">
        <v>12</v>
      </c>
      <c r="C18" s="15">
        <v>45778</v>
      </c>
      <c r="D18" s="16" t="s">
        <v>0</v>
      </c>
      <c r="E18" s="24">
        <v>8766</v>
      </c>
    </row>
    <row r="19" spans="1:5" x14ac:dyDescent="0.4">
      <c r="A19" s="13" t="s">
        <v>8</v>
      </c>
      <c r="B19" s="14" t="s">
        <v>13</v>
      </c>
      <c r="C19" s="15">
        <v>45778</v>
      </c>
      <c r="D19" s="16" t="s">
        <v>1</v>
      </c>
      <c r="E19" s="24">
        <v>7173</v>
      </c>
    </row>
    <row r="20" spans="1:5" x14ac:dyDescent="0.4">
      <c r="A20" s="13" t="s">
        <v>9</v>
      </c>
      <c r="B20" s="14" t="s">
        <v>14</v>
      </c>
      <c r="C20" s="15">
        <v>45778</v>
      </c>
      <c r="D20" s="16" t="s">
        <v>0</v>
      </c>
      <c r="E20" s="24">
        <v>2584</v>
      </c>
    </row>
    <row r="21" spans="1:5" x14ac:dyDescent="0.4">
      <c r="A21" s="13" t="s">
        <v>10</v>
      </c>
      <c r="B21" s="14" t="s">
        <v>15</v>
      </c>
      <c r="C21" s="15">
        <v>45778</v>
      </c>
      <c r="D21" s="16" t="s">
        <v>1</v>
      </c>
      <c r="E21" s="24">
        <v>2902</v>
      </c>
    </row>
    <row r="22" spans="1:5" x14ac:dyDescent="0.4">
      <c r="A22" s="13" t="s">
        <v>6</v>
      </c>
      <c r="B22" s="14" t="s">
        <v>12</v>
      </c>
      <c r="C22" s="15">
        <v>45809</v>
      </c>
      <c r="D22" s="16" t="s">
        <v>1</v>
      </c>
      <c r="E22" s="24">
        <v>2410</v>
      </c>
    </row>
    <row r="23" spans="1:5" x14ac:dyDescent="0.4">
      <c r="A23" s="13" t="s">
        <v>7</v>
      </c>
      <c r="B23" s="14" t="s">
        <v>13</v>
      </c>
      <c r="C23" s="15">
        <v>45809</v>
      </c>
      <c r="D23" s="16" t="s">
        <v>2</v>
      </c>
      <c r="E23" s="24">
        <v>5090</v>
      </c>
    </row>
    <row r="24" spans="1:5" x14ac:dyDescent="0.4">
      <c r="A24" s="13" t="s">
        <v>8</v>
      </c>
      <c r="B24" s="14" t="s">
        <v>14</v>
      </c>
      <c r="C24" s="15">
        <v>45809</v>
      </c>
      <c r="D24" s="16" t="s">
        <v>2</v>
      </c>
      <c r="E24" s="24">
        <v>1029</v>
      </c>
    </row>
    <row r="25" spans="1:5" x14ac:dyDescent="0.4">
      <c r="A25" s="13" t="s">
        <v>9</v>
      </c>
      <c r="B25" s="14" t="s">
        <v>15</v>
      </c>
      <c r="C25" s="15">
        <v>45809</v>
      </c>
      <c r="D25" s="16" t="s">
        <v>2</v>
      </c>
      <c r="E25" s="24">
        <v>6858</v>
      </c>
    </row>
    <row r="26" spans="1:5" x14ac:dyDescent="0.4">
      <c r="A26" s="13" t="s">
        <v>10</v>
      </c>
      <c r="B26" s="14" t="s">
        <v>12</v>
      </c>
      <c r="C26" s="15">
        <v>45839</v>
      </c>
      <c r="D26" s="16" t="s">
        <v>1</v>
      </c>
      <c r="E26" s="24">
        <v>2154</v>
      </c>
    </row>
    <row r="27" spans="1:5" x14ac:dyDescent="0.4">
      <c r="A27" s="13" t="s">
        <v>6</v>
      </c>
      <c r="B27" s="14" t="s">
        <v>13</v>
      </c>
      <c r="C27" s="15">
        <v>45839</v>
      </c>
      <c r="D27" s="16" t="s">
        <v>0</v>
      </c>
      <c r="E27" s="24">
        <v>8752</v>
      </c>
    </row>
    <row r="28" spans="1:5" x14ac:dyDescent="0.4">
      <c r="A28" s="13" t="s">
        <v>7</v>
      </c>
      <c r="B28" s="14" t="s">
        <v>14</v>
      </c>
      <c r="C28" s="15">
        <v>45839</v>
      </c>
      <c r="D28" s="16" t="s">
        <v>0</v>
      </c>
      <c r="E28" s="24">
        <v>2410</v>
      </c>
    </row>
    <row r="29" spans="1:5" x14ac:dyDescent="0.4">
      <c r="A29" s="13" t="s">
        <v>8</v>
      </c>
      <c r="B29" s="14" t="s">
        <v>15</v>
      </c>
      <c r="C29" s="15">
        <v>45839</v>
      </c>
      <c r="D29" s="16" t="s">
        <v>2</v>
      </c>
      <c r="E29" s="24">
        <v>6642</v>
      </c>
    </row>
    <row r="30" spans="1:5" x14ac:dyDescent="0.4">
      <c r="A30" s="13" t="s">
        <v>9</v>
      </c>
      <c r="B30" s="14" t="s">
        <v>12</v>
      </c>
      <c r="C30" s="15">
        <v>45870</v>
      </c>
      <c r="D30" s="16" t="s">
        <v>0</v>
      </c>
      <c r="E30" s="24">
        <v>9637</v>
      </c>
    </row>
    <row r="31" spans="1:5" x14ac:dyDescent="0.4">
      <c r="A31" s="13" t="s">
        <v>10</v>
      </c>
      <c r="B31" s="14" t="s">
        <v>13</v>
      </c>
      <c r="C31" s="15">
        <v>45870</v>
      </c>
      <c r="D31" s="16" t="s">
        <v>1</v>
      </c>
      <c r="E31" s="24">
        <v>1406</v>
      </c>
    </row>
    <row r="32" spans="1:5" x14ac:dyDescent="0.4">
      <c r="A32" s="13" t="s">
        <v>6</v>
      </c>
      <c r="B32" s="14" t="s">
        <v>14</v>
      </c>
      <c r="C32" s="15">
        <v>45870</v>
      </c>
      <c r="D32" s="16" t="s">
        <v>1</v>
      </c>
      <c r="E32" s="24">
        <v>5954</v>
      </c>
    </row>
    <row r="33" spans="1:5" x14ac:dyDescent="0.4">
      <c r="A33" s="13" t="s">
        <v>7</v>
      </c>
      <c r="B33" s="14" t="s">
        <v>15</v>
      </c>
      <c r="C33" s="15">
        <v>45870</v>
      </c>
      <c r="D33" s="16" t="s">
        <v>1</v>
      </c>
      <c r="E33" s="24">
        <v>7528</v>
      </c>
    </row>
    <row r="34" spans="1:5" x14ac:dyDescent="0.4">
      <c r="A34" s="13" t="s">
        <v>8</v>
      </c>
      <c r="B34" s="14" t="s">
        <v>12</v>
      </c>
      <c r="C34" s="15">
        <v>45901</v>
      </c>
      <c r="D34" s="16" t="s">
        <v>1</v>
      </c>
      <c r="E34" s="24">
        <v>6813</v>
      </c>
    </row>
    <row r="35" spans="1:5" x14ac:dyDescent="0.4">
      <c r="A35" s="13" t="s">
        <v>9</v>
      </c>
      <c r="B35" s="14" t="s">
        <v>13</v>
      </c>
      <c r="C35" s="15">
        <v>45901</v>
      </c>
      <c r="D35" s="16" t="s">
        <v>0</v>
      </c>
      <c r="E35" s="24">
        <v>9771</v>
      </c>
    </row>
    <row r="36" spans="1:5" x14ac:dyDescent="0.4">
      <c r="A36" s="13" t="s">
        <v>10</v>
      </c>
      <c r="B36" s="14" t="s">
        <v>14</v>
      </c>
      <c r="C36" s="15">
        <v>45901</v>
      </c>
      <c r="D36" s="16" t="s">
        <v>0</v>
      </c>
      <c r="E36" s="24">
        <v>6681</v>
      </c>
    </row>
    <row r="37" spans="1:5" x14ac:dyDescent="0.4">
      <c r="A37" s="13" t="s">
        <v>6</v>
      </c>
      <c r="B37" s="14" t="s">
        <v>15</v>
      </c>
      <c r="C37" s="15">
        <v>45901</v>
      </c>
      <c r="D37" s="16" t="s">
        <v>0</v>
      </c>
      <c r="E37" s="24">
        <v>5851</v>
      </c>
    </row>
    <row r="38" spans="1:5" x14ac:dyDescent="0.4">
      <c r="A38" s="13" t="s">
        <v>7</v>
      </c>
      <c r="B38" s="14" t="s">
        <v>12</v>
      </c>
      <c r="C38" s="15">
        <v>45931</v>
      </c>
      <c r="D38" s="16" t="s">
        <v>1</v>
      </c>
      <c r="E38" s="24">
        <v>5957</v>
      </c>
    </row>
    <row r="39" spans="1:5" x14ac:dyDescent="0.4">
      <c r="A39" s="13" t="s">
        <v>8</v>
      </c>
      <c r="B39" s="14" t="s">
        <v>13</v>
      </c>
      <c r="C39" s="15">
        <v>45931</v>
      </c>
      <c r="D39" s="16" t="s">
        <v>1</v>
      </c>
      <c r="E39" s="24">
        <v>1542</v>
      </c>
    </row>
    <row r="40" spans="1:5" x14ac:dyDescent="0.4">
      <c r="A40" s="13" t="s">
        <v>9</v>
      </c>
      <c r="B40" s="14" t="s">
        <v>14</v>
      </c>
      <c r="C40" s="15">
        <v>45931</v>
      </c>
      <c r="D40" s="16" t="s">
        <v>2</v>
      </c>
      <c r="E40" s="24">
        <v>1734</v>
      </c>
    </row>
    <row r="41" spans="1:5" x14ac:dyDescent="0.4">
      <c r="A41" s="13" t="s">
        <v>10</v>
      </c>
      <c r="B41" s="14" t="s">
        <v>15</v>
      </c>
      <c r="C41" s="15">
        <v>45931</v>
      </c>
      <c r="D41" s="16" t="s">
        <v>1</v>
      </c>
      <c r="E41" s="24">
        <v>6666</v>
      </c>
    </row>
    <row r="42" spans="1:5" x14ac:dyDescent="0.4">
      <c r="A42" s="13" t="s">
        <v>6</v>
      </c>
      <c r="B42" s="14" t="s">
        <v>12</v>
      </c>
      <c r="C42" s="15">
        <v>45962</v>
      </c>
      <c r="D42" s="16" t="s">
        <v>2</v>
      </c>
      <c r="E42" s="24">
        <v>1146</v>
      </c>
    </row>
    <row r="43" spans="1:5" x14ac:dyDescent="0.4">
      <c r="A43" s="13" t="s">
        <v>7</v>
      </c>
      <c r="B43" s="14" t="s">
        <v>13</v>
      </c>
      <c r="C43" s="15">
        <v>45962</v>
      </c>
      <c r="D43" s="16" t="s">
        <v>1</v>
      </c>
      <c r="E43" s="24">
        <v>2500</v>
      </c>
    </row>
    <row r="44" spans="1:5" x14ac:dyDescent="0.4">
      <c r="A44" s="13" t="s">
        <v>8</v>
      </c>
      <c r="B44" s="14" t="s">
        <v>14</v>
      </c>
      <c r="C44" s="15">
        <v>45962</v>
      </c>
      <c r="D44" s="16" t="s">
        <v>1</v>
      </c>
      <c r="E44" s="24">
        <v>5654</v>
      </c>
    </row>
    <row r="45" spans="1:5" x14ac:dyDescent="0.4">
      <c r="A45" s="13" t="s">
        <v>9</v>
      </c>
      <c r="B45" s="14" t="s">
        <v>15</v>
      </c>
      <c r="C45" s="15">
        <v>45962</v>
      </c>
      <c r="D45" s="16" t="s">
        <v>1</v>
      </c>
      <c r="E45" s="24">
        <v>2415</v>
      </c>
    </row>
    <row r="46" spans="1:5" x14ac:dyDescent="0.4">
      <c r="A46" s="13" t="s">
        <v>10</v>
      </c>
      <c r="B46" s="14" t="s">
        <v>12</v>
      </c>
      <c r="C46" s="15">
        <v>45992</v>
      </c>
      <c r="D46" s="16" t="s">
        <v>2</v>
      </c>
      <c r="E46" s="24">
        <v>8364</v>
      </c>
    </row>
    <row r="47" spans="1:5" x14ac:dyDescent="0.4">
      <c r="A47" s="13" t="s">
        <v>6</v>
      </c>
      <c r="B47" s="14" t="s">
        <v>13</v>
      </c>
      <c r="C47" s="15">
        <v>45992</v>
      </c>
      <c r="D47" s="16" t="s">
        <v>2</v>
      </c>
      <c r="E47" s="24">
        <v>6780</v>
      </c>
    </row>
    <row r="48" spans="1:5" x14ac:dyDescent="0.4">
      <c r="A48" s="13" t="s">
        <v>7</v>
      </c>
      <c r="B48" s="14" t="s">
        <v>14</v>
      </c>
      <c r="C48" s="15">
        <v>45992</v>
      </c>
      <c r="D48" s="16" t="s">
        <v>1</v>
      </c>
      <c r="E48" s="24">
        <v>8313</v>
      </c>
    </row>
    <row r="49" spans="1:5" x14ac:dyDescent="0.4">
      <c r="A49" s="13" t="s">
        <v>8</v>
      </c>
      <c r="B49" s="14" t="s">
        <v>15</v>
      </c>
      <c r="C49" s="15">
        <v>45992</v>
      </c>
      <c r="D49" s="16" t="s">
        <v>1</v>
      </c>
      <c r="E49" s="24">
        <v>8264</v>
      </c>
    </row>
    <row r="50" spans="1:5" x14ac:dyDescent="0.4">
      <c r="A50" s="13" t="s">
        <v>9</v>
      </c>
      <c r="B50" s="14" t="s">
        <v>12</v>
      </c>
      <c r="C50" s="15">
        <v>46023</v>
      </c>
      <c r="D50" s="16" t="s">
        <v>2</v>
      </c>
      <c r="E50" s="24">
        <v>7284</v>
      </c>
    </row>
    <row r="51" spans="1:5" x14ac:dyDescent="0.4">
      <c r="A51" s="13" t="s">
        <v>10</v>
      </c>
      <c r="B51" s="14" t="s">
        <v>13</v>
      </c>
      <c r="C51" s="15">
        <v>46023</v>
      </c>
      <c r="D51" s="16" t="s">
        <v>2</v>
      </c>
      <c r="E51" s="24">
        <v>5312</v>
      </c>
    </row>
    <row r="52" spans="1:5" x14ac:dyDescent="0.4">
      <c r="A52" s="13" t="s">
        <v>6</v>
      </c>
      <c r="B52" s="14" t="s">
        <v>14</v>
      </c>
      <c r="C52" s="15">
        <v>46023</v>
      </c>
      <c r="D52" s="16" t="s">
        <v>0</v>
      </c>
      <c r="E52" s="24">
        <v>7925</v>
      </c>
    </row>
    <row r="53" spans="1:5" x14ac:dyDescent="0.4">
      <c r="A53" s="13" t="s">
        <v>7</v>
      </c>
      <c r="B53" s="14" t="s">
        <v>15</v>
      </c>
      <c r="C53" s="15">
        <v>46023</v>
      </c>
      <c r="D53" s="16" t="s">
        <v>2</v>
      </c>
      <c r="E53" s="24">
        <v>6794</v>
      </c>
    </row>
    <row r="54" spans="1:5" x14ac:dyDescent="0.4">
      <c r="A54" s="13" t="s">
        <v>8</v>
      </c>
      <c r="B54" s="14" t="s">
        <v>12</v>
      </c>
      <c r="C54" s="15">
        <v>46054</v>
      </c>
      <c r="D54" s="16" t="s">
        <v>0</v>
      </c>
      <c r="E54" s="24">
        <v>8338</v>
      </c>
    </row>
    <row r="55" spans="1:5" x14ac:dyDescent="0.4">
      <c r="A55" s="13" t="s">
        <v>9</v>
      </c>
      <c r="B55" s="14" t="s">
        <v>13</v>
      </c>
      <c r="C55" s="15">
        <v>46054</v>
      </c>
      <c r="D55" s="16" t="s">
        <v>1</v>
      </c>
      <c r="E55" s="24">
        <v>6449</v>
      </c>
    </row>
    <row r="56" spans="1:5" x14ac:dyDescent="0.4">
      <c r="A56" s="13" t="s">
        <v>10</v>
      </c>
      <c r="B56" s="14" t="s">
        <v>14</v>
      </c>
      <c r="C56" s="15">
        <v>46054</v>
      </c>
      <c r="D56" s="16" t="s">
        <v>2</v>
      </c>
      <c r="E56" s="24">
        <v>2083</v>
      </c>
    </row>
    <row r="57" spans="1:5" x14ac:dyDescent="0.4">
      <c r="A57" s="13" t="s">
        <v>6</v>
      </c>
      <c r="B57" s="14" t="s">
        <v>15</v>
      </c>
      <c r="C57" s="15">
        <v>46054</v>
      </c>
      <c r="D57" s="16" t="s">
        <v>1</v>
      </c>
      <c r="E57" s="24">
        <v>4395</v>
      </c>
    </row>
    <row r="58" spans="1:5" x14ac:dyDescent="0.4">
      <c r="A58" s="13" t="s">
        <v>7</v>
      </c>
      <c r="B58" s="14" t="s">
        <v>12</v>
      </c>
      <c r="C58" s="15">
        <v>46082</v>
      </c>
      <c r="D58" s="16" t="s">
        <v>1</v>
      </c>
      <c r="E58" s="24">
        <v>5918</v>
      </c>
    </row>
    <row r="59" spans="1:5" x14ac:dyDescent="0.4">
      <c r="A59" s="13" t="s">
        <v>8</v>
      </c>
      <c r="B59" s="14" t="s">
        <v>13</v>
      </c>
      <c r="C59" s="15">
        <v>46082</v>
      </c>
      <c r="D59" s="16" t="s">
        <v>0</v>
      </c>
      <c r="E59" s="24">
        <v>4710</v>
      </c>
    </row>
    <row r="60" spans="1:5" x14ac:dyDescent="0.4">
      <c r="A60" s="13" t="s">
        <v>9</v>
      </c>
      <c r="B60" s="14" t="s">
        <v>14</v>
      </c>
      <c r="C60" s="15">
        <v>46082</v>
      </c>
      <c r="D60" s="16" t="s">
        <v>0</v>
      </c>
      <c r="E60" s="24">
        <v>3968</v>
      </c>
    </row>
    <row r="61" spans="1:5" x14ac:dyDescent="0.4">
      <c r="A61" s="13" t="s">
        <v>10</v>
      </c>
      <c r="B61" s="14" t="s">
        <v>15</v>
      </c>
      <c r="C61" s="15">
        <v>46082</v>
      </c>
      <c r="D61" s="16" t="s">
        <v>0</v>
      </c>
      <c r="E61" s="24">
        <v>5856</v>
      </c>
    </row>
    <row r="62" spans="1:5" x14ac:dyDescent="0.4">
      <c r="A62" s="13" t="s">
        <v>6</v>
      </c>
      <c r="B62" s="14" t="s">
        <v>12</v>
      </c>
      <c r="C62" s="15">
        <v>46113</v>
      </c>
      <c r="D62" s="16" t="s">
        <v>0</v>
      </c>
      <c r="E62" s="24">
        <v>1744</v>
      </c>
    </row>
    <row r="63" spans="1:5" x14ac:dyDescent="0.4">
      <c r="A63" s="13" t="s">
        <v>7</v>
      </c>
      <c r="B63" s="14" t="s">
        <v>13</v>
      </c>
      <c r="C63" s="15">
        <v>46113</v>
      </c>
      <c r="D63" s="16" t="s">
        <v>0</v>
      </c>
      <c r="E63" s="24">
        <v>2722</v>
      </c>
    </row>
    <row r="64" spans="1:5" x14ac:dyDescent="0.4">
      <c r="A64" s="13" t="s">
        <v>8</v>
      </c>
      <c r="B64" s="14" t="s">
        <v>14</v>
      </c>
      <c r="C64" s="15">
        <v>46113</v>
      </c>
      <c r="D64" s="16" t="s">
        <v>1</v>
      </c>
      <c r="E64" s="24">
        <v>9917</v>
      </c>
    </row>
    <row r="65" spans="1:5" x14ac:dyDescent="0.4">
      <c r="A65" s="13" t="s">
        <v>9</v>
      </c>
      <c r="B65" s="14" t="s">
        <v>15</v>
      </c>
      <c r="C65" s="15">
        <v>46113</v>
      </c>
      <c r="D65" s="16" t="s">
        <v>1</v>
      </c>
      <c r="E65" s="24">
        <v>6437</v>
      </c>
    </row>
    <row r="66" spans="1:5" x14ac:dyDescent="0.4">
      <c r="A66" s="13" t="s">
        <v>10</v>
      </c>
      <c r="B66" s="14" t="s">
        <v>12</v>
      </c>
      <c r="C66" s="15">
        <v>46143</v>
      </c>
      <c r="D66" s="16" t="s">
        <v>0</v>
      </c>
      <c r="E66" s="24">
        <v>7807</v>
      </c>
    </row>
    <row r="67" spans="1:5" x14ac:dyDescent="0.4">
      <c r="A67" s="13" t="s">
        <v>6</v>
      </c>
      <c r="B67" s="14" t="s">
        <v>13</v>
      </c>
      <c r="C67" s="15">
        <v>46143</v>
      </c>
      <c r="D67" s="16" t="s">
        <v>0</v>
      </c>
      <c r="E67" s="24">
        <v>6544</v>
      </c>
    </row>
    <row r="68" spans="1:5" x14ac:dyDescent="0.4">
      <c r="A68" s="13" t="s">
        <v>7</v>
      </c>
      <c r="B68" s="14" t="s">
        <v>14</v>
      </c>
      <c r="C68" s="15">
        <v>46143</v>
      </c>
      <c r="D68" s="16" t="s">
        <v>0</v>
      </c>
      <c r="E68" s="24">
        <v>4933</v>
      </c>
    </row>
    <row r="69" spans="1:5" x14ac:dyDescent="0.4">
      <c r="A69" s="13" t="s">
        <v>8</v>
      </c>
      <c r="B69" s="14" t="s">
        <v>15</v>
      </c>
      <c r="C69" s="15">
        <v>46143</v>
      </c>
      <c r="D69" s="16" t="s">
        <v>0</v>
      </c>
      <c r="E69" s="24">
        <v>5678</v>
      </c>
    </row>
    <row r="70" spans="1:5" x14ac:dyDescent="0.4">
      <c r="A70" s="13" t="s">
        <v>9</v>
      </c>
      <c r="B70" s="14" t="s">
        <v>12</v>
      </c>
      <c r="C70" s="15">
        <v>46174</v>
      </c>
      <c r="D70" s="16" t="s">
        <v>2</v>
      </c>
      <c r="E70" s="24">
        <v>8570</v>
      </c>
    </row>
    <row r="71" spans="1:5" x14ac:dyDescent="0.4">
      <c r="A71" s="13" t="s">
        <v>10</v>
      </c>
      <c r="B71" s="14" t="s">
        <v>13</v>
      </c>
      <c r="C71" s="15">
        <v>46174</v>
      </c>
      <c r="D71" s="16" t="s">
        <v>1</v>
      </c>
      <c r="E71" s="24">
        <v>7692</v>
      </c>
    </row>
    <row r="72" spans="1:5" x14ac:dyDescent="0.4">
      <c r="A72" s="13" t="s">
        <v>6</v>
      </c>
      <c r="B72" s="14" t="s">
        <v>14</v>
      </c>
      <c r="C72" s="15">
        <v>46174</v>
      </c>
      <c r="D72" s="16" t="s">
        <v>0</v>
      </c>
      <c r="E72" s="24">
        <v>3431</v>
      </c>
    </row>
    <row r="73" spans="1:5" x14ac:dyDescent="0.4">
      <c r="A73" s="13" t="s">
        <v>7</v>
      </c>
      <c r="B73" s="14" t="s">
        <v>15</v>
      </c>
      <c r="C73" s="15">
        <v>46174</v>
      </c>
      <c r="D73" s="16" t="s">
        <v>2</v>
      </c>
      <c r="E73" s="24">
        <v>4454</v>
      </c>
    </row>
    <row r="74" spans="1:5" x14ac:dyDescent="0.4">
      <c r="A74" s="13" t="s">
        <v>8</v>
      </c>
      <c r="B74" s="14" t="s">
        <v>12</v>
      </c>
      <c r="C74" s="15">
        <v>46204</v>
      </c>
      <c r="D74" s="16" t="s">
        <v>0</v>
      </c>
      <c r="E74" s="24">
        <v>3106</v>
      </c>
    </row>
    <row r="75" spans="1:5" x14ac:dyDescent="0.4">
      <c r="A75" s="13" t="s">
        <v>9</v>
      </c>
      <c r="B75" s="14" t="s">
        <v>13</v>
      </c>
      <c r="C75" s="15">
        <v>46204</v>
      </c>
      <c r="D75" s="16" t="s">
        <v>0</v>
      </c>
      <c r="E75" s="24">
        <v>5162</v>
      </c>
    </row>
    <row r="76" spans="1:5" x14ac:dyDescent="0.4">
      <c r="A76" s="13" t="s">
        <v>10</v>
      </c>
      <c r="B76" s="14" t="s">
        <v>14</v>
      </c>
      <c r="C76" s="15">
        <v>46204</v>
      </c>
      <c r="D76" s="16" t="s">
        <v>1</v>
      </c>
      <c r="E76" s="24">
        <v>6071</v>
      </c>
    </row>
    <row r="77" spans="1:5" x14ac:dyDescent="0.4">
      <c r="A77" s="13" t="s">
        <v>6</v>
      </c>
      <c r="B77" s="14" t="s">
        <v>15</v>
      </c>
      <c r="C77" s="15">
        <v>46204</v>
      </c>
      <c r="D77" s="16" t="s">
        <v>2</v>
      </c>
      <c r="E77" s="24">
        <v>1518</v>
      </c>
    </row>
    <row r="78" spans="1:5" x14ac:dyDescent="0.4">
      <c r="A78" s="13" t="s">
        <v>7</v>
      </c>
      <c r="B78" s="14" t="s">
        <v>12</v>
      </c>
      <c r="C78" s="15">
        <v>46235</v>
      </c>
      <c r="D78" s="16" t="s">
        <v>1</v>
      </c>
      <c r="E78" s="24">
        <v>7522</v>
      </c>
    </row>
    <row r="79" spans="1:5" x14ac:dyDescent="0.4">
      <c r="A79" s="13" t="s">
        <v>8</v>
      </c>
      <c r="B79" s="14" t="s">
        <v>13</v>
      </c>
      <c r="C79" s="15">
        <v>46235</v>
      </c>
      <c r="D79" s="16" t="s">
        <v>2</v>
      </c>
      <c r="E79" s="24">
        <v>4933</v>
      </c>
    </row>
    <row r="80" spans="1:5" x14ac:dyDescent="0.4">
      <c r="A80" s="13" t="s">
        <v>9</v>
      </c>
      <c r="B80" s="14" t="s">
        <v>14</v>
      </c>
      <c r="C80" s="15">
        <v>46235</v>
      </c>
      <c r="D80" s="16" t="s">
        <v>0</v>
      </c>
      <c r="E80" s="24">
        <v>8698</v>
      </c>
    </row>
    <row r="81" spans="1:5" x14ac:dyDescent="0.4">
      <c r="A81" s="13" t="s">
        <v>10</v>
      </c>
      <c r="B81" s="14" t="s">
        <v>15</v>
      </c>
      <c r="C81" s="15">
        <v>46235</v>
      </c>
      <c r="D81" s="16" t="s">
        <v>2</v>
      </c>
      <c r="E81" s="24">
        <v>9547</v>
      </c>
    </row>
    <row r="82" spans="1:5" x14ac:dyDescent="0.4">
      <c r="A82" s="13" t="s">
        <v>6</v>
      </c>
      <c r="B82" s="14" t="s">
        <v>12</v>
      </c>
      <c r="C82" s="15">
        <v>46266</v>
      </c>
      <c r="D82" s="16" t="s">
        <v>1</v>
      </c>
      <c r="E82" s="24">
        <v>8718</v>
      </c>
    </row>
    <row r="83" spans="1:5" x14ac:dyDescent="0.4">
      <c r="A83" s="13" t="s">
        <v>7</v>
      </c>
      <c r="B83" s="14" t="s">
        <v>13</v>
      </c>
      <c r="C83" s="15">
        <v>46266</v>
      </c>
      <c r="D83" s="16" t="s">
        <v>2</v>
      </c>
      <c r="E83" s="24">
        <v>2467</v>
      </c>
    </row>
    <row r="84" spans="1:5" x14ac:dyDescent="0.4">
      <c r="A84" s="13" t="s">
        <v>8</v>
      </c>
      <c r="B84" s="14" t="s">
        <v>14</v>
      </c>
      <c r="C84" s="15">
        <v>46266</v>
      </c>
      <c r="D84" s="16" t="s">
        <v>1</v>
      </c>
      <c r="E84" s="24">
        <v>1077</v>
      </c>
    </row>
    <row r="85" spans="1:5" x14ac:dyDescent="0.4">
      <c r="A85" s="13" t="s">
        <v>9</v>
      </c>
      <c r="B85" s="14" t="s">
        <v>15</v>
      </c>
      <c r="C85" s="15">
        <v>46266</v>
      </c>
      <c r="D85" s="16" t="s">
        <v>2</v>
      </c>
      <c r="E85" s="24">
        <v>1340</v>
      </c>
    </row>
    <row r="86" spans="1:5" x14ac:dyDescent="0.4">
      <c r="A86" s="13" t="s">
        <v>10</v>
      </c>
      <c r="B86" s="14" t="s">
        <v>12</v>
      </c>
      <c r="C86" s="15">
        <v>46296</v>
      </c>
      <c r="D86" s="16" t="s">
        <v>1</v>
      </c>
      <c r="E86" s="24">
        <v>8183</v>
      </c>
    </row>
    <row r="87" spans="1:5" x14ac:dyDescent="0.4">
      <c r="A87" s="13" t="s">
        <v>6</v>
      </c>
      <c r="B87" s="14" t="s">
        <v>13</v>
      </c>
      <c r="C87" s="15">
        <v>46296</v>
      </c>
      <c r="D87" s="16" t="s">
        <v>2</v>
      </c>
      <c r="E87" s="24">
        <v>4494</v>
      </c>
    </row>
    <row r="88" spans="1:5" x14ac:dyDescent="0.4">
      <c r="A88" s="13" t="s">
        <v>7</v>
      </c>
      <c r="B88" s="14" t="s">
        <v>14</v>
      </c>
      <c r="C88" s="15">
        <v>46296</v>
      </c>
      <c r="D88" s="16" t="s">
        <v>2</v>
      </c>
      <c r="E88" s="24">
        <v>8207</v>
      </c>
    </row>
    <row r="89" spans="1:5" x14ac:dyDescent="0.4">
      <c r="A89" s="13" t="s">
        <v>8</v>
      </c>
      <c r="B89" s="14" t="s">
        <v>15</v>
      </c>
      <c r="C89" s="15">
        <v>46296</v>
      </c>
      <c r="D89" s="16" t="s">
        <v>0</v>
      </c>
      <c r="E89" s="24">
        <v>4941</v>
      </c>
    </row>
    <row r="90" spans="1:5" x14ac:dyDescent="0.4">
      <c r="A90" s="13" t="s">
        <v>9</v>
      </c>
      <c r="B90" s="14" t="s">
        <v>12</v>
      </c>
      <c r="C90" s="15">
        <v>46327</v>
      </c>
      <c r="D90" s="16" t="s">
        <v>1</v>
      </c>
      <c r="E90" s="24">
        <v>7346</v>
      </c>
    </row>
    <row r="91" spans="1:5" x14ac:dyDescent="0.4">
      <c r="A91" s="13" t="s">
        <v>10</v>
      </c>
      <c r="B91" s="14" t="s">
        <v>13</v>
      </c>
      <c r="C91" s="15">
        <v>46327</v>
      </c>
      <c r="D91" s="16" t="s">
        <v>0</v>
      </c>
      <c r="E91" s="24">
        <v>6002</v>
      </c>
    </row>
    <row r="92" spans="1:5" x14ac:dyDescent="0.4">
      <c r="A92" s="13" t="s">
        <v>6</v>
      </c>
      <c r="B92" s="14" t="s">
        <v>14</v>
      </c>
      <c r="C92" s="15">
        <v>46327</v>
      </c>
      <c r="D92" s="16" t="s">
        <v>0</v>
      </c>
      <c r="E92" s="24">
        <v>7925</v>
      </c>
    </row>
    <row r="93" spans="1:5" x14ac:dyDescent="0.4">
      <c r="A93" s="13" t="s">
        <v>7</v>
      </c>
      <c r="B93" s="14" t="s">
        <v>15</v>
      </c>
      <c r="C93" s="15">
        <v>46327</v>
      </c>
      <c r="D93" s="16" t="s">
        <v>1</v>
      </c>
      <c r="E93" s="24">
        <v>6981</v>
      </c>
    </row>
    <row r="94" spans="1:5" x14ac:dyDescent="0.4">
      <c r="A94" s="13" t="s">
        <v>8</v>
      </c>
      <c r="B94" s="14" t="s">
        <v>12</v>
      </c>
      <c r="C94" s="15">
        <v>46357</v>
      </c>
      <c r="D94" s="16" t="s">
        <v>2</v>
      </c>
      <c r="E94" s="24">
        <v>1663</v>
      </c>
    </row>
    <row r="95" spans="1:5" x14ac:dyDescent="0.4">
      <c r="A95" s="13" t="s">
        <v>9</v>
      </c>
      <c r="B95" s="14" t="s">
        <v>13</v>
      </c>
      <c r="C95" s="15">
        <v>46357</v>
      </c>
      <c r="D95" s="16" t="s">
        <v>1</v>
      </c>
      <c r="E95" s="24">
        <v>8693</v>
      </c>
    </row>
    <row r="96" spans="1:5" x14ac:dyDescent="0.4">
      <c r="A96" s="13" t="s">
        <v>10</v>
      </c>
      <c r="B96" s="14" t="s">
        <v>14</v>
      </c>
      <c r="C96" s="15">
        <v>46357</v>
      </c>
      <c r="D96" s="16" t="s">
        <v>1</v>
      </c>
      <c r="E96" s="24">
        <v>6316</v>
      </c>
    </row>
    <row r="97" spans="1:5" x14ac:dyDescent="0.4">
      <c r="A97" s="13" t="s">
        <v>6</v>
      </c>
      <c r="B97" s="14" t="s">
        <v>15</v>
      </c>
      <c r="C97" s="15">
        <v>46357</v>
      </c>
      <c r="D97" s="16" t="s">
        <v>1</v>
      </c>
      <c r="E97" s="24">
        <v>7000</v>
      </c>
    </row>
    <row r="98" spans="1:5" x14ac:dyDescent="0.4">
      <c r="A98" s="13" t="s">
        <v>7</v>
      </c>
      <c r="B98" s="14" t="s">
        <v>12</v>
      </c>
      <c r="C98" s="15">
        <v>46388</v>
      </c>
      <c r="D98" s="16" t="s">
        <v>0</v>
      </c>
      <c r="E98" s="24">
        <v>4716</v>
      </c>
    </row>
    <row r="99" spans="1:5" x14ac:dyDescent="0.4">
      <c r="A99" s="13" t="s">
        <v>8</v>
      </c>
      <c r="B99" s="14" t="s">
        <v>13</v>
      </c>
      <c r="C99" s="15">
        <v>46388</v>
      </c>
      <c r="D99" s="16" t="s">
        <v>1</v>
      </c>
      <c r="E99" s="24">
        <v>5378</v>
      </c>
    </row>
    <row r="100" spans="1:5" x14ac:dyDescent="0.4">
      <c r="A100" s="13" t="s">
        <v>9</v>
      </c>
      <c r="B100" s="14" t="s">
        <v>14</v>
      </c>
      <c r="C100" s="15">
        <v>46388</v>
      </c>
      <c r="D100" s="16" t="s">
        <v>0</v>
      </c>
      <c r="E100" s="24">
        <v>3063</v>
      </c>
    </row>
    <row r="101" spans="1:5" ht="17.399999999999999" thickBot="1" x14ac:dyDescent="0.45">
      <c r="A101" s="17" t="s">
        <v>10</v>
      </c>
      <c r="B101" s="18" t="s">
        <v>15</v>
      </c>
      <c r="C101" s="19">
        <v>46388</v>
      </c>
      <c r="D101" s="20" t="s">
        <v>0</v>
      </c>
      <c r="E101" s="25">
        <v>6669</v>
      </c>
    </row>
  </sheetData>
  <phoneticPr fontId="1" type="noConversion"/>
  <pageMargins left="0.75" right="0.75" top="1" bottom="1" header="0.5" footer="0.5"/>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A0DB9-9349-4A56-AB91-2FC088FC8A82}">
  <dimension ref="A1:F20"/>
  <sheetViews>
    <sheetView showGridLines="0" workbookViewId="0"/>
  </sheetViews>
  <sheetFormatPr defaultColWidth="9.109375" defaultRowHeight="16.8" x14ac:dyDescent="0.4"/>
  <cols>
    <col min="1" max="1" width="37.5546875" style="1" bestFit="1" customWidth="1"/>
    <col min="2" max="2" width="17.88671875" style="1" customWidth="1"/>
    <col min="3" max="3" width="17.88671875" style="2" customWidth="1"/>
    <col min="4" max="4" width="17.88671875" style="1" customWidth="1"/>
    <col min="5" max="5" width="14.109375" style="21" customWidth="1"/>
    <col min="6" max="6" width="12.5546875" style="1" customWidth="1"/>
    <col min="7" max="16384" width="9.109375" style="1"/>
  </cols>
  <sheetData>
    <row r="1" spans="1:6" x14ac:dyDescent="0.4">
      <c r="A1" s="41" t="s">
        <v>17</v>
      </c>
      <c r="B1" s="38">
        <v>2025</v>
      </c>
    </row>
    <row r="2" spans="1:6" x14ac:dyDescent="0.4">
      <c r="A2" s="42" t="s">
        <v>20</v>
      </c>
      <c r="B2" s="39">
        <v>4</v>
      </c>
    </row>
    <row r="3" spans="1:6" ht="17.399999999999999" thickBot="1" x14ac:dyDescent="0.45">
      <c r="A3" s="43" t="s">
        <v>5</v>
      </c>
      <c r="B3" s="40" t="s">
        <v>12</v>
      </c>
    </row>
    <row r="4" spans="1:6" ht="17.399999999999999" thickBot="1" x14ac:dyDescent="0.45"/>
    <row r="5" spans="1:6" x14ac:dyDescent="0.4">
      <c r="A5" s="41" t="str">
        <f>CONCATENATE("Hoogste maand in "&amp;$B$1)</f>
        <v>Hoogste maand in 2025</v>
      </c>
      <c r="B5" s="44"/>
    </row>
    <row r="6" spans="1:6" ht="17.399999999999999" thickBot="1" x14ac:dyDescent="0.45">
      <c r="A6" s="43" t="str">
        <f>CONCATENATE("Laagste maand in "&amp;$B$1)</f>
        <v>Laagste maand in 2025</v>
      </c>
      <c r="B6" s="45"/>
    </row>
    <row r="7" spans="1:6" ht="17.399999999999999" thickBot="1" x14ac:dyDescent="0.45"/>
    <row r="8" spans="1:6" ht="17.399999999999999" thickBot="1" x14ac:dyDescent="0.45">
      <c r="A8" s="3" t="s">
        <v>11</v>
      </c>
      <c r="B8" s="5" t="s">
        <v>16</v>
      </c>
      <c r="C8" s="6" t="s">
        <v>4</v>
      </c>
      <c r="D8" s="22" t="s">
        <v>3</v>
      </c>
      <c r="E8" s="1" t="s">
        <v>18</v>
      </c>
      <c r="F8" s="1" t="s">
        <v>19</v>
      </c>
    </row>
    <row r="9" spans="1:6" x14ac:dyDescent="0.4">
      <c r="A9" s="26"/>
      <c r="B9" s="28"/>
      <c r="C9" s="27"/>
      <c r="D9" s="29"/>
      <c r="F9" s="21"/>
    </row>
    <row r="10" spans="1:6" x14ac:dyDescent="0.4">
      <c r="A10" s="30"/>
      <c r="B10" s="32"/>
      <c r="C10" s="31"/>
      <c r="D10" s="33"/>
      <c r="F10" s="21"/>
    </row>
    <row r="11" spans="1:6" x14ac:dyDescent="0.4">
      <c r="A11" s="30"/>
      <c r="B11" s="32"/>
      <c r="C11" s="31"/>
      <c r="D11" s="33"/>
      <c r="F11" s="21"/>
    </row>
    <row r="12" spans="1:6" x14ac:dyDescent="0.4">
      <c r="A12" s="30"/>
      <c r="B12" s="32"/>
      <c r="C12" s="31"/>
      <c r="D12" s="33"/>
      <c r="F12" s="21"/>
    </row>
    <row r="13" spans="1:6" x14ac:dyDescent="0.4">
      <c r="A13" s="30"/>
      <c r="B13" s="32"/>
      <c r="C13" s="31"/>
      <c r="D13" s="33"/>
      <c r="F13" s="21"/>
    </row>
    <row r="14" spans="1:6" x14ac:dyDescent="0.4">
      <c r="A14" s="30"/>
      <c r="B14" s="32"/>
      <c r="C14" s="31"/>
      <c r="D14" s="33"/>
      <c r="F14" s="21"/>
    </row>
    <row r="15" spans="1:6" x14ac:dyDescent="0.4">
      <c r="A15" s="30"/>
      <c r="B15" s="32"/>
      <c r="C15" s="31"/>
      <c r="D15" s="33"/>
      <c r="F15" s="21"/>
    </row>
    <row r="16" spans="1:6" x14ac:dyDescent="0.4">
      <c r="A16" s="30"/>
      <c r="B16" s="32"/>
      <c r="C16" s="31"/>
      <c r="D16" s="33"/>
      <c r="F16" s="21"/>
    </row>
    <row r="17" spans="1:6" x14ac:dyDescent="0.4">
      <c r="A17" s="30"/>
      <c r="B17" s="32"/>
      <c r="C17" s="31"/>
      <c r="D17" s="33"/>
      <c r="F17" s="21"/>
    </row>
    <row r="18" spans="1:6" x14ac:dyDescent="0.4">
      <c r="A18" s="30"/>
      <c r="B18" s="32"/>
      <c r="C18" s="31"/>
      <c r="D18" s="33"/>
      <c r="F18" s="21"/>
    </row>
    <row r="19" spans="1:6" x14ac:dyDescent="0.4">
      <c r="A19" s="30"/>
      <c r="B19" s="32"/>
      <c r="C19" s="31"/>
      <c r="D19" s="33"/>
      <c r="F19" s="21"/>
    </row>
    <row r="20" spans="1:6" ht="17.399999999999999" thickBot="1" x14ac:dyDescent="0.45">
      <c r="A20" s="34"/>
      <c r="B20" s="36"/>
      <c r="C20" s="35"/>
      <c r="D20" s="37"/>
      <c r="F20" s="21"/>
    </row>
  </sheetData>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12289DF9-3972-4854-9E59-9796EC96D04B}">
          <x14:formula1>
            <xm:f>Data!$B$2:$B$1048576</xm:f>
          </x14:formula1>
          <xm:sqref>B3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1BE4A-ECBD-4C2A-BB50-C3D51D013038}">
  <dimension ref="A1:F20"/>
  <sheetViews>
    <sheetView showGridLines="0" workbookViewId="0"/>
  </sheetViews>
  <sheetFormatPr defaultColWidth="9.109375" defaultRowHeight="16.8" x14ac:dyDescent="0.4"/>
  <cols>
    <col min="1" max="1" width="37.5546875" style="1" bestFit="1" customWidth="1"/>
    <col min="2" max="2" width="17.88671875" style="1" customWidth="1"/>
    <col min="3" max="3" width="17.88671875" style="2" customWidth="1"/>
    <col min="4" max="4" width="17.88671875" style="1" customWidth="1"/>
    <col min="5" max="5" width="14.109375" style="21" customWidth="1"/>
    <col min="6" max="6" width="12.5546875" style="1" customWidth="1"/>
    <col min="7" max="16384" width="9.109375" style="1"/>
  </cols>
  <sheetData>
    <row r="1" spans="1:6" x14ac:dyDescent="0.4">
      <c r="A1" s="41" t="s">
        <v>17</v>
      </c>
      <c r="B1" s="38">
        <v>2025</v>
      </c>
    </row>
    <row r="2" spans="1:6" x14ac:dyDescent="0.4">
      <c r="A2" s="42" t="s">
        <v>20</v>
      </c>
      <c r="B2" s="39">
        <v>4</v>
      </c>
    </row>
    <row r="3" spans="1:6" ht="17.399999999999999" thickBot="1" x14ac:dyDescent="0.45">
      <c r="A3" s="43" t="s">
        <v>5</v>
      </c>
      <c r="B3" s="40" t="s">
        <v>12</v>
      </c>
    </row>
    <row r="4" spans="1:6" ht="17.399999999999999" thickBot="1" x14ac:dyDescent="0.45"/>
    <row r="5" spans="1:6" x14ac:dyDescent="0.4">
      <c r="A5" s="41" t="str">
        <f>CONCATENATE("Hoogste maand in "&amp;$B$1)</f>
        <v>Hoogste maand in 2025</v>
      </c>
      <c r="B5" s="44" cm="1">
        <f t="array" ref="B5">_xlfn.TAKE(_xlfn._xlws.SORT(_xlfn._xlws.FILTER(Data!E:E,(Data!B:B=$B$3)*(Data!C:C&gt;=DATE($B$1,1,1))*(Data!C:C&lt;=DATE($B$1,12,31))),1,-1),1,5)</f>
        <v>9637</v>
      </c>
    </row>
    <row r="6" spans="1:6" ht="17.399999999999999" thickBot="1" x14ac:dyDescent="0.45">
      <c r="A6" s="43" t="str">
        <f>CONCATENATE("Laagste maand in "&amp;$B$1)</f>
        <v>Laagste maand in 2025</v>
      </c>
      <c r="B6" s="45" cm="1">
        <f t="array" ref="B6">_xlfn.TAKE(_xlfn._xlws.SORT(_xlfn._xlws.FILTER(Data!E:E,(Data!B:B=$B$3)*(Data!C:C&gt;=DATE($B$1,1,1))*(Data!C:C&lt;=DATE($B$1,12,31))),1,-1),-1,5)</f>
        <v>1146</v>
      </c>
    </row>
    <row r="7" spans="1:6" ht="17.399999999999999" thickBot="1" x14ac:dyDescent="0.45"/>
    <row r="8" spans="1:6" ht="17.399999999999999" thickBot="1" x14ac:dyDescent="0.45">
      <c r="A8" s="3" t="s">
        <v>11</v>
      </c>
      <c r="B8" s="5" t="s">
        <v>16</v>
      </c>
      <c r="C8" s="6" t="s">
        <v>4</v>
      </c>
      <c r="D8" s="22" t="s">
        <v>3</v>
      </c>
      <c r="E8" s="1" t="s">
        <v>18</v>
      </c>
      <c r="F8" s="1" t="s">
        <v>19</v>
      </c>
    </row>
    <row r="9" spans="1:6" x14ac:dyDescent="0.4">
      <c r="A9" s="26"/>
      <c r="B9" s="28"/>
      <c r="C9" s="27"/>
      <c r="D9" s="29"/>
      <c r="F9" s="21"/>
    </row>
    <row r="10" spans="1:6" x14ac:dyDescent="0.4">
      <c r="A10" s="30"/>
      <c r="B10" s="32"/>
      <c r="C10" s="31"/>
      <c r="D10" s="33"/>
      <c r="F10" s="21"/>
    </row>
    <row r="11" spans="1:6" x14ac:dyDescent="0.4">
      <c r="A11" s="30"/>
      <c r="B11" s="32"/>
      <c r="C11" s="31"/>
      <c r="D11" s="33"/>
      <c r="F11" s="21"/>
    </row>
    <row r="12" spans="1:6" x14ac:dyDescent="0.4">
      <c r="A12" s="30"/>
      <c r="B12" s="32"/>
      <c r="C12" s="31"/>
      <c r="D12" s="33"/>
      <c r="F12" s="21"/>
    </row>
    <row r="13" spans="1:6" x14ac:dyDescent="0.4">
      <c r="A13" s="30"/>
      <c r="B13" s="32"/>
      <c r="C13" s="31"/>
      <c r="D13" s="33"/>
      <c r="F13" s="21"/>
    </row>
    <row r="14" spans="1:6" x14ac:dyDescent="0.4">
      <c r="A14" s="30"/>
      <c r="B14" s="32"/>
      <c r="C14" s="31"/>
      <c r="D14" s="33"/>
      <c r="F14" s="21"/>
    </row>
    <row r="15" spans="1:6" x14ac:dyDescent="0.4">
      <c r="A15" s="30"/>
      <c r="B15" s="32"/>
      <c r="C15" s="31"/>
      <c r="D15" s="33"/>
      <c r="F15" s="21"/>
    </row>
    <row r="16" spans="1:6" x14ac:dyDescent="0.4">
      <c r="A16" s="30"/>
      <c r="B16" s="32"/>
      <c r="C16" s="31"/>
      <c r="D16" s="33"/>
      <c r="F16" s="21"/>
    </row>
    <row r="17" spans="1:6" x14ac:dyDescent="0.4">
      <c r="A17" s="30"/>
      <c r="B17" s="32"/>
      <c r="C17" s="31"/>
      <c r="D17" s="33"/>
      <c r="F17" s="21"/>
    </row>
    <row r="18" spans="1:6" x14ac:dyDescent="0.4">
      <c r="A18" s="30"/>
      <c r="B18" s="32"/>
      <c r="C18" s="31"/>
      <c r="D18" s="33"/>
      <c r="F18" s="21"/>
    </row>
    <row r="19" spans="1:6" x14ac:dyDescent="0.4">
      <c r="A19" s="30"/>
      <c r="B19" s="32"/>
      <c r="C19" s="31"/>
      <c r="D19" s="33"/>
      <c r="F19" s="21"/>
    </row>
    <row r="20" spans="1:6" ht="17.399999999999999" thickBot="1" x14ac:dyDescent="0.45">
      <c r="A20" s="34"/>
      <c r="B20" s="36"/>
      <c r="C20" s="35"/>
      <c r="D20" s="37"/>
      <c r="F20" s="21"/>
    </row>
  </sheetData>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14F1C35A-100B-43F7-A497-5BB6E8E63482}">
          <x14:formula1>
            <xm:f>Data!$B$2:$B$1048576</xm:f>
          </x14:formula1>
          <xm:sqref>B3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B76B4-DA52-4ADD-9FBF-4842F3E8FF32}">
  <dimension ref="A1:F20"/>
  <sheetViews>
    <sheetView showGridLines="0" workbookViewId="0"/>
  </sheetViews>
  <sheetFormatPr defaultColWidth="9.109375" defaultRowHeight="16.8" x14ac:dyDescent="0.4"/>
  <cols>
    <col min="1" max="1" width="37.5546875" style="1" bestFit="1" customWidth="1"/>
    <col min="2" max="2" width="17.88671875" style="1" customWidth="1"/>
    <col min="3" max="3" width="17.88671875" style="2" customWidth="1"/>
    <col min="4" max="4" width="17.88671875" style="1" customWidth="1"/>
    <col min="5" max="5" width="14.109375" style="21" customWidth="1"/>
    <col min="6" max="6" width="12.5546875" style="1" customWidth="1"/>
    <col min="7" max="16384" width="9.109375" style="1"/>
  </cols>
  <sheetData>
    <row r="1" spans="1:6" x14ac:dyDescent="0.4">
      <c r="A1" s="41" t="s">
        <v>17</v>
      </c>
      <c r="B1" s="38">
        <v>2025</v>
      </c>
    </row>
    <row r="2" spans="1:6" x14ac:dyDescent="0.4">
      <c r="A2" s="42" t="s">
        <v>20</v>
      </c>
      <c r="B2" s="39">
        <v>4</v>
      </c>
    </row>
    <row r="3" spans="1:6" ht="17.399999999999999" thickBot="1" x14ac:dyDescent="0.45">
      <c r="A3" s="43" t="s">
        <v>5</v>
      </c>
      <c r="B3" s="40" t="s">
        <v>12</v>
      </c>
    </row>
    <row r="4" spans="1:6" ht="17.399999999999999" thickBot="1" x14ac:dyDescent="0.45"/>
    <row r="5" spans="1:6" x14ac:dyDescent="0.4">
      <c r="A5" s="41" t="str">
        <f>CONCATENATE("Hoogste maand in "&amp;$B$1)</f>
        <v>Hoogste maand in 2025</v>
      </c>
      <c r="B5" s="44" cm="1">
        <f t="array" ref="B5">_xlfn.TAKE(_xlfn._xlws.SORT(_xlfn._xlws.FILTER(Data!E:E,(Data!B:B=$B$3)*(Data!C:C&gt;=DATE($B$1,1,1))*(Data!C:C&lt;=DATE($B$1,12,31))),1,-1),1,5)</f>
        <v>9637</v>
      </c>
    </row>
    <row r="6" spans="1:6" ht="17.399999999999999" thickBot="1" x14ac:dyDescent="0.45">
      <c r="A6" s="43" t="str">
        <f>CONCATENATE("Laagste maand in "&amp;$B$1)</f>
        <v>Laagste maand in 2025</v>
      </c>
      <c r="B6" s="45" cm="1">
        <f t="array" ref="B6">_xlfn.TAKE(_xlfn._xlws.SORT(_xlfn._xlws.FILTER(Data!E:E,(Data!B:B=$B$3)*(Data!C:C&gt;=DATE($B$1,1,1))*(Data!C:C&lt;=DATE($B$1,12,31))),1,-1),-1,5)</f>
        <v>1146</v>
      </c>
    </row>
    <row r="7" spans="1:6" ht="17.399999999999999" thickBot="1" x14ac:dyDescent="0.45"/>
    <row r="8" spans="1:6" ht="17.399999999999999" thickBot="1" x14ac:dyDescent="0.45">
      <c r="A8" s="3" t="s">
        <v>11</v>
      </c>
      <c r="B8" s="5" t="s">
        <v>16</v>
      </c>
      <c r="C8" s="6" t="s">
        <v>4</v>
      </c>
      <c r="D8" s="22" t="s">
        <v>3</v>
      </c>
      <c r="E8" s="1" t="s">
        <v>18</v>
      </c>
      <c r="F8" s="1" t="s">
        <v>19</v>
      </c>
    </row>
    <row r="9" spans="1:6" x14ac:dyDescent="0.4">
      <c r="A9" s="26" t="str" cm="1">
        <f t="array" ref="A9:D12">_xlfn.CHOOSECOLS(_xlfn.TAKE(_xlfn._xlws.FILTER(Data!A:E,(Data!B:B=B3)*(Data!C:C&gt;=DATE(B1,1,1))*(Data!C:C&lt;=DATE(B1,12,31))),B2*-1,5),1,3,4,5)</f>
        <v>Concord</v>
      </c>
      <c r="B9" s="28">
        <v>45901</v>
      </c>
      <c r="C9" s="27" t="str">
        <v>Product B</v>
      </c>
      <c r="D9" s="29">
        <v>6813</v>
      </c>
      <c r="E9" s="21">
        <f>$B$5</f>
        <v>9637</v>
      </c>
      <c r="F9" s="21">
        <f>$B$6</f>
        <v>1146</v>
      </c>
    </row>
    <row r="10" spans="1:6" x14ac:dyDescent="0.4">
      <c r="A10" s="30" t="str">
        <v>Mobi</v>
      </c>
      <c r="B10" s="32">
        <v>45931</v>
      </c>
      <c r="C10" s="31" t="str">
        <v>Product B</v>
      </c>
      <c r="D10" s="33">
        <v>5957</v>
      </c>
      <c r="E10" s="21">
        <f t="shared" ref="E10:E20" si="0">$B$5</f>
        <v>9637</v>
      </c>
      <c r="F10" s="21">
        <f t="shared" ref="F10:F20" si="1">$B$6</f>
        <v>1146</v>
      </c>
    </row>
    <row r="11" spans="1:6" x14ac:dyDescent="0.4">
      <c r="A11" s="30" t="str">
        <v>Solaris</v>
      </c>
      <c r="B11" s="32">
        <v>45962</v>
      </c>
      <c r="C11" s="31" t="str">
        <v>Product C</v>
      </c>
      <c r="D11" s="33">
        <v>1146</v>
      </c>
      <c r="E11" s="21">
        <f t="shared" si="0"/>
        <v>9637</v>
      </c>
      <c r="F11" s="21">
        <f t="shared" si="1"/>
        <v>1146</v>
      </c>
    </row>
    <row r="12" spans="1:6" x14ac:dyDescent="0.4">
      <c r="A12" s="30" t="str">
        <v>First Choice</v>
      </c>
      <c r="B12" s="32">
        <v>45992</v>
      </c>
      <c r="C12" s="31" t="str">
        <v>Product C</v>
      </c>
      <c r="D12" s="33">
        <v>8364</v>
      </c>
      <c r="E12" s="21">
        <f t="shared" si="0"/>
        <v>9637</v>
      </c>
      <c r="F12" s="21">
        <f t="shared" si="1"/>
        <v>1146</v>
      </c>
    </row>
    <row r="13" spans="1:6" x14ac:dyDescent="0.4">
      <c r="A13" s="30"/>
      <c r="B13" s="32"/>
      <c r="C13" s="31"/>
      <c r="D13" s="33"/>
      <c r="E13" s="21">
        <f t="shared" si="0"/>
        <v>9637</v>
      </c>
      <c r="F13" s="21">
        <f t="shared" si="1"/>
        <v>1146</v>
      </c>
    </row>
    <row r="14" spans="1:6" x14ac:dyDescent="0.4">
      <c r="A14" s="30"/>
      <c r="B14" s="32"/>
      <c r="C14" s="31"/>
      <c r="D14" s="33"/>
      <c r="E14" s="21">
        <f t="shared" si="0"/>
        <v>9637</v>
      </c>
      <c r="F14" s="21">
        <f t="shared" si="1"/>
        <v>1146</v>
      </c>
    </row>
    <row r="15" spans="1:6" x14ac:dyDescent="0.4">
      <c r="A15" s="30"/>
      <c r="B15" s="32"/>
      <c r="C15" s="31"/>
      <c r="D15" s="33"/>
      <c r="E15" s="21">
        <f t="shared" si="0"/>
        <v>9637</v>
      </c>
      <c r="F15" s="21">
        <f t="shared" si="1"/>
        <v>1146</v>
      </c>
    </row>
    <row r="16" spans="1:6" x14ac:dyDescent="0.4">
      <c r="A16" s="30"/>
      <c r="B16" s="32"/>
      <c r="C16" s="31"/>
      <c r="D16" s="33"/>
      <c r="E16" s="21">
        <f t="shared" si="0"/>
        <v>9637</v>
      </c>
      <c r="F16" s="21">
        <f t="shared" si="1"/>
        <v>1146</v>
      </c>
    </row>
    <row r="17" spans="1:6" x14ac:dyDescent="0.4">
      <c r="A17" s="30"/>
      <c r="B17" s="32"/>
      <c r="C17" s="31"/>
      <c r="D17" s="33"/>
      <c r="E17" s="21">
        <f t="shared" si="0"/>
        <v>9637</v>
      </c>
      <c r="F17" s="21">
        <f t="shared" si="1"/>
        <v>1146</v>
      </c>
    </row>
    <row r="18" spans="1:6" x14ac:dyDescent="0.4">
      <c r="A18" s="30"/>
      <c r="B18" s="32"/>
      <c r="C18" s="31"/>
      <c r="D18" s="33"/>
      <c r="E18" s="21">
        <f t="shared" si="0"/>
        <v>9637</v>
      </c>
      <c r="F18" s="21">
        <f t="shared" si="1"/>
        <v>1146</v>
      </c>
    </row>
    <row r="19" spans="1:6" x14ac:dyDescent="0.4">
      <c r="A19" s="30"/>
      <c r="B19" s="32"/>
      <c r="C19" s="31"/>
      <c r="D19" s="33"/>
      <c r="E19" s="21">
        <f t="shared" si="0"/>
        <v>9637</v>
      </c>
      <c r="F19" s="21">
        <f t="shared" si="1"/>
        <v>1146</v>
      </c>
    </row>
    <row r="20" spans="1:6" ht="17.399999999999999" thickBot="1" x14ac:dyDescent="0.45">
      <c r="A20" s="34"/>
      <c r="B20" s="36"/>
      <c r="C20" s="35"/>
      <c r="D20" s="37"/>
      <c r="E20" s="21">
        <f t="shared" si="0"/>
        <v>9637</v>
      </c>
      <c r="F20" s="21">
        <f t="shared" si="1"/>
        <v>1146</v>
      </c>
    </row>
  </sheetData>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D9D94855-33A9-40A9-A80B-D4A079986259}">
          <x14:formula1>
            <xm:f>Data!$B$2:$B$1048576</xm:f>
          </x14:formula1>
          <xm:sqref>B3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12333-A6EC-41B9-9D55-52A627D812C9}">
  <dimension ref="A1:F20"/>
  <sheetViews>
    <sheetView showGridLines="0" workbookViewId="0"/>
  </sheetViews>
  <sheetFormatPr defaultColWidth="9.109375" defaultRowHeight="16.8" x14ac:dyDescent="0.4"/>
  <cols>
    <col min="1" max="1" width="37.5546875" style="1" bestFit="1" customWidth="1"/>
    <col min="2" max="2" width="17.88671875" style="1" customWidth="1"/>
    <col min="3" max="3" width="17.88671875" style="2" customWidth="1"/>
    <col min="4" max="4" width="17.88671875" style="1" customWidth="1"/>
    <col min="5" max="5" width="14.109375" style="21" hidden="1" customWidth="1"/>
    <col min="6" max="6" width="12.5546875" style="1" hidden="1" customWidth="1"/>
    <col min="7" max="16384" width="9.109375" style="1"/>
  </cols>
  <sheetData>
    <row r="1" spans="1:6" x14ac:dyDescent="0.4">
      <c r="A1" s="41" t="s">
        <v>17</v>
      </c>
      <c r="B1" s="38">
        <v>2025</v>
      </c>
    </row>
    <row r="2" spans="1:6" x14ac:dyDescent="0.4">
      <c r="A2" s="42" t="s">
        <v>20</v>
      </c>
      <c r="B2" s="39">
        <v>3</v>
      </c>
    </row>
    <row r="3" spans="1:6" ht="17.399999999999999" thickBot="1" x14ac:dyDescent="0.45">
      <c r="A3" s="43" t="s">
        <v>5</v>
      </c>
      <c r="B3" s="40" t="s">
        <v>12</v>
      </c>
    </row>
    <row r="4" spans="1:6" ht="17.399999999999999" thickBot="1" x14ac:dyDescent="0.45"/>
    <row r="5" spans="1:6" x14ac:dyDescent="0.4">
      <c r="A5" s="41" t="str">
        <f>CONCATENATE("Hoogste maand in "&amp;$B$1)</f>
        <v>Hoogste maand in 2025</v>
      </c>
      <c r="B5" s="44" cm="1">
        <f t="array" ref="B5">_xlfn.TAKE(_xlfn._xlws.SORT(_xlfn._xlws.FILTER(Data!E:E,(Data!B:B=$B$3)*(Data!C:C&gt;=DATE($B$1,1,1))*(Data!C:C&lt;=DATE($B$1,12,31))),1,-1),1,5)</f>
        <v>9637</v>
      </c>
    </row>
    <row r="6" spans="1:6" ht="17.399999999999999" thickBot="1" x14ac:dyDescent="0.45">
      <c r="A6" s="43" t="str">
        <f>CONCATENATE("Laagste maand in "&amp;$B$1)</f>
        <v>Laagste maand in 2025</v>
      </c>
      <c r="B6" s="45" cm="1">
        <f t="array" ref="B6">_xlfn.TAKE(_xlfn._xlws.SORT(_xlfn._xlws.FILTER(Data!E:E,(Data!B:B=$B$3)*(Data!C:C&gt;=DATE($B$1,1,1))*(Data!C:C&lt;=DATE($B$1,12,31))),1,-1),-1,5)</f>
        <v>1146</v>
      </c>
    </row>
    <row r="7" spans="1:6" ht="17.399999999999999" thickBot="1" x14ac:dyDescent="0.45"/>
    <row r="8" spans="1:6" ht="17.399999999999999" thickBot="1" x14ac:dyDescent="0.45">
      <c r="A8" s="3" t="s">
        <v>11</v>
      </c>
      <c r="B8" s="5" t="s">
        <v>16</v>
      </c>
      <c r="C8" s="6" t="s">
        <v>4</v>
      </c>
      <c r="D8" s="22" t="s">
        <v>3</v>
      </c>
      <c r="E8" s="1" t="s">
        <v>18</v>
      </c>
      <c r="F8" s="1" t="s">
        <v>19</v>
      </c>
    </row>
    <row r="9" spans="1:6" x14ac:dyDescent="0.4">
      <c r="A9" s="26" t="str" cm="1">
        <f t="array" ref="A9:D11">_xlfn.CHOOSECOLS(_xlfn.TAKE(_xlfn._xlws.FILTER(Data!A:E,(Data!B:B=B3)*(Data!C:C&gt;=DATE(B1,1,1))*(Data!C:C&lt;=DATE(B1,12,31))),B2*-1,5),1,3,4,5)</f>
        <v>Mobi</v>
      </c>
      <c r="B9" s="28">
        <v>45931</v>
      </c>
      <c r="C9" s="27" t="str">
        <v>Product B</v>
      </c>
      <c r="D9" s="29">
        <v>5957</v>
      </c>
      <c r="E9" s="21">
        <f>$B$5</f>
        <v>9637</v>
      </c>
      <c r="F9" s="21">
        <f>$B$6</f>
        <v>1146</v>
      </c>
    </row>
    <row r="10" spans="1:6" x14ac:dyDescent="0.4">
      <c r="A10" s="30" t="str">
        <v>Solaris</v>
      </c>
      <c r="B10" s="32">
        <v>45962</v>
      </c>
      <c r="C10" s="31" t="str">
        <v>Product C</v>
      </c>
      <c r="D10" s="33">
        <v>1146</v>
      </c>
      <c r="E10" s="21">
        <f t="shared" ref="E10:E20" si="0">$B$5</f>
        <v>9637</v>
      </c>
      <c r="F10" s="21">
        <f t="shared" ref="F10:F20" si="1">$B$6</f>
        <v>1146</v>
      </c>
    </row>
    <row r="11" spans="1:6" x14ac:dyDescent="0.4">
      <c r="A11" s="30" t="str">
        <v>First Choice</v>
      </c>
      <c r="B11" s="32">
        <v>45992</v>
      </c>
      <c r="C11" s="31" t="str">
        <v>Product C</v>
      </c>
      <c r="D11" s="33">
        <v>8364</v>
      </c>
      <c r="E11" s="21">
        <f t="shared" si="0"/>
        <v>9637</v>
      </c>
      <c r="F11" s="21">
        <f t="shared" si="1"/>
        <v>1146</v>
      </c>
    </row>
    <row r="12" spans="1:6" x14ac:dyDescent="0.4">
      <c r="A12" s="30"/>
      <c r="B12" s="32"/>
      <c r="C12" s="31"/>
      <c r="D12" s="33"/>
      <c r="E12" s="21">
        <f t="shared" si="0"/>
        <v>9637</v>
      </c>
      <c r="F12" s="21">
        <f t="shared" si="1"/>
        <v>1146</v>
      </c>
    </row>
    <row r="13" spans="1:6" x14ac:dyDescent="0.4">
      <c r="A13" s="30"/>
      <c r="B13" s="32"/>
      <c r="C13" s="31"/>
      <c r="D13" s="33"/>
      <c r="E13" s="21">
        <f t="shared" si="0"/>
        <v>9637</v>
      </c>
      <c r="F13" s="21">
        <f t="shared" si="1"/>
        <v>1146</v>
      </c>
    </row>
    <row r="14" spans="1:6" x14ac:dyDescent="0.4">
      <c r="A14" s="30"/>
      <c r="B14" s="32"/>
      <c r="C14" s="31"/>
      <c r="D14" s="33"/>
      <c r="E14" s="21">
        <f t="shared" si="0"/>
        <v>9637</v>
      </c>
      <c r="F14" s="21">
        <f t="shared" si="1"/>
        <v>1146</v>
      </c>
    </row>
    <row r="15" spans="1:6" x14ac:dyDescent="0.4">
      <c r="A15" s="30"/>
      <c r="B15" s="32"/>
      <c r="C15" s="31"/>
      <c r="D15" s="33"/>
      <c r="E15" s="21">
        <f t="shared" si="0"/>
        <v>9637</v>
      </c>
      <c r="F15" s="21">
        <f t="shared" si="1"/>
        <v>1146</v>
      </c>
    </row>
    <row r="16" spans="1:6" x14ac:dyDescent="0.4">
      <c r="A16" s="30"/>
      <c r="B16" s="32"/>
      <c r="C16" s="31"/>
      <c r="D16" s="33"/>
      <c r="E16" s="21">
        <f t="shared" si="0"/>
        <v>9637</v>
      </c>
      <c r="F16" s="21">
        <f t="shared" si="1"/>
        <v>1146</v>
      </c>
    </row>
    <row r="17" spans="1:6" x14ac:dyDescent="0.4">
      <c r="A17" s="30"/>
      <c r="B17" s="32"/>
      <c r="C17" s="31"/>
      <c r="D17" s="33"/>
      <c r="E17" s="21">
        <f t="shared" si="0"/>
        <v>9637</v>
      </c>
      <c r="F17" s="21">
        <f t="shared" si="1"/>
        <v>1146</v>
      </c>
    </row>
    <row r="18" spans="1:6" x14ac:dyDescent="0.4">
      <c r="A18" s="30"/>
      <c r="B18" s="32"/>
      <c r="C18" s="31"/>
      <c r="D18" s="33"/>
      <c r="E18" s="21">
        <f t="shared" si="0"/>
        <v>9637</v>
      </c>
      <c r="F18" s="21">
        <f t="shared" si="1"/>
        <v>1146</v>
      </c>
    </row>
    <row r="19" spans="1:6" x14ac:dyDescent="0.4">
      <c r="A19" s="30"/>
      <c r="B19" s="32"/>
      <c r="C19" s="31"/>
      <c r="D19" s="33"/>
      <c r="E19" s="21">
        <f t="shared" si="0"/>
        <v>9637</v>
      </c>
      <c r="F19" s="21">
        <f t="shared" si="1"/>
        <v>1146</v>
      </c>
    </row>
    <row r="20" spans="1:6" ht="17.399999999999999" thickBot="1" x14ac:dyDescent="0.45">
      <c r="A20" s="34"/>
      <c r="B20" s="36"/>
      <c r="C20" s="35"/>
      <c r="D20" s="37"/>
      <c r="E20" s="21">
        <f t="shared" si="0"/>
        <v>9637</v>
      </c>
      <c r="F20" s="21">
        <f t="shared" si="1"/>
        <v>1146</v>
      </c>
    </row>
  </sheetData>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3C7F68C3-E6FC-43AC-9497-888FBB357B58}">
          <x14:formula1>
            <xm:f>Data!$B$2:$B$1048576</xm:f>
          </x14:formula1>
          <xm:sqref>B3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3940C-F2CC-4740-8DB4-97CF3B259C9C}">
  <dimension ref="A1:F20"/>
  <sheetViews>
    <sheetView showGridLines="0" workbookViewId="0"/>
  </sheetViews>
  <sheetFormatPr defaultColWidth="9.109375" defaultRowHeight="16.8" x14ac:dyDescent="0.4"/>
  <cols>
    <col min="1" max="1" width="37.5546875" style="1" bestFit="1" customWidth="1"/>
    <col min="2" max="2" width="17.88671875" style="1" customWidth="1"/>
    <col min="3" max="3" width="17.88671875" style="2" customWidth="1"/>
    <col min="4" max="4" width="17.88671875" style="1" customWidth="1"/>
    <col min="5" max="5" width="14.109375" style="21" hidden="1" customWidth="1"/>
    <col min="6" max="6" width="12.5546875" style="1" hidden="1" customWidth="1"/>
    <col min="7" max="16384" width="9.109375" style="1"/>
  </cols>
  <sheetData>
    <row r="1" spans="1:6" x14ac:dyDescent="0.4">
      <c r="A1" s="41" t="s">
        <v>17</v>
      </c>
      <c r="B1" s="38">
        <v>2025</v>
      </c>
    </row>
    <row r="2" spans="1:6" x14ac:dyDescent="0.4">
      <c r="A2" s="42" t="s">
        <v>20</v>
      </c>
      <c r="B2" s="39">
        <v>3</v>
      </c>
    </row>
    <row r="3" spans="1:6" ht="17.399999999999999" thickBot="1" x14ac:dyDescent="0.45">
      <c r="A3" s="43" t="s">
        <v>5</v>
      </c>
      <c r="B3" s="40" t="s">
        <v>12</v>
      </c>
    </row>
    <row r="4" spans="1:6" ht="17.399999999999999" thickBot="1" x14ac:dyDescent="0.45"/>
    <row r="5" spans="1:6" x14ac:dyDescent="0.4">
      <c r="A5" s="41" t="str">
        <f>CONCATENATE("Hoogste maand in "&amp;$B$1)</f>
        <v>Hoogste maand in 2025</v>
      </c>
      <c r="B5" s="44" cm="1">
        <f t="array" ref="B5">_xlfn.TAKE(_xlfn._xlws.SORT(_xlfn._xlws.FILTER(Data!E:E,(Data!B:B=$B$3)*(Data!C:C&gt;=DATE($B$1,1,1))*(Data!C:C&lt;=DATE($B$1,12,31))),1,-1),1,5)</f>
        <v>9637</v>
      </c>
    </row>
    <row r="6" spans="1:6" ht="17.399999999999999" thickBot="1" x14ac:dyDescent="0.45">
      <c r="A6" s="43" t="str">
        <f>CONCATENATE("Laagste maand in "&amp;$B$1)</f>
        <v>Laagste maand in 2025</v>
      </c>
      <c r="B6" s="45" cm="1">
        <f t="array" ref="B6">_xlfn.TAKE(_xlfn._xlws.SORT(_xlfn._xlws.FILTER(Data!E:E,(Data!B:B=$B$3)*(Data!C:C&gt;=DATE($B$1,1,1))*(Data!C:C&lt;=DATE($B$1,12,31))),1,-1),-1,5)</f>
        <v>1146</v>
      </c>
    </row>
    <row r="7" spans="1:6" ht="17.399999999999999" thickBot="1" x14ac:dyDescent="0.45"/>
    <row r="8" spans="1:6" ht="17.399999999999999" thickBot="1" x14ac:dyDescent="0.45">
      <c r="A8" s="3" t="s">
        <v>11</v>
      </c>
      <c r="B8" s="5" t="s">
        <v>16</v>
      </c>
      <c r="C8" s="6" t="s">
        <v>4</v>
      </c>
      <c r="D8" s="22" t="s">
        <v>3</v>
      </c>
      <c r="E8" s="1" t="s">
        <v>18</v>
      </c>
      <c r="F8" s="1" t="s">
        <v>19</v>
      </c>
    </row>
    <row r="9" spans="1:6" x14ac:dyDescent="0.4">
      <c r="A9" s="26" t="str" cm="1">
        <f t="array" ref="A9:D11">_xlfn.CHOOSECOLS(_xlfn.TAKE(_xlfn._xlws.FILTER(Data!A:E,(Data!B:B=B3)*(Data!C:C&gt;=DATE(B1,1,1))*(Data!C:C&lt;=DATE(B1,12,31))),B2*-1,5),1,3,4,5)</f>
        <v>Mobi</v>
      </c>
      <c r="B9" s="28">
        <v>45931</v>
      </c>
      <c r="C9" s="27" t="str">
        <v>Product B</v>
      </c>
      <c r="D9" s="29">
        <v>5957</v>
      </c>
      <c r="E9" s="21">
        <f>$B$5</f>
        <v>9637</v>
      </c>
      <c r="F9" s="21">
        <f>$B$6</f>
        <v>1146</v>
      </c>
    </row>
    <row r="10" spans="1:6" x14ac:dyDescent="0.4">
      <c r="A10" s="30" t="str">
        <v>Solaris</v>
      </c>
      <c r="B10" s="32">
        <v>45962</v>
      </c>
      <c r="C10" s="31" t="str">
        <v>Product C</v>
      </c>
      <c r="D10" s="33">
        <v>1146</v>
      </c>
      <c r="E10" s="21">
        <f t="shared" ref="E10:E20" si="0">$B$5</f>
        <v>9637</v>
      </c>
      <c r="F10" s="21">
        <f t="shared" ref="F10:F20" si="1">$B$6</f>
        <v>1146</v>
      </c>
    </row>
    <row r="11" spans="1:6" x14ac:dyDescent="0.4">
      <c r="A11" s="30" t="str">
        <v>First Choice</v>
      </c>
      <c r="B11" s="32">
        <v>45992</v>
      </c>
      <c r="C11" s="31" t="str">
        <v>Product C</v>
      </c>
      <c r="D11" s="33">
        <v>8364</v>
      </c>
      <c r="E11" s="21">
        <f t="shared" si="0"/>
        <v>9637</v>
      </c>
      <c r="F11" s="21">
        <f t="shared" si="1"/>
        <v>1146</v>
      </c>
    </row>
    <row r="12" spans="1:6" x14ac:dyDescent="0.4">
      <c r="A12" s="30"/>
      <c r="B12" s="32"/>
      <c r="C12" s="31"/>
      <c r="D12" s="33"/>
      <c r="E12" s="21">
        <f t="shared" si="0"/>
        <v>9637</v>
      </c>
      <c r="F12" s="21">
        <f t="shared" si="1"/>
        <v>1146</v>
      </c>
    </row>
    <row r="13" spans="1:6" x14ac:dyDescent="0.4">
      <c r="A13" s="30"/>
      <c r="B13" s="32"/>
      <c r="C13" s="31"/>
      <c r="D13" s="33"/>
      <c r="E13" s="21">
        <f t="shared" si="0"/>
        <v>9637</v>
      </c>
      <c r="F13" s="21">
        <f t="shared" si="1"/>
        <v>1146</v>
      </c>
    </row>
    <row r="14" spans="1:6" x14ac:dyDescent="0.4">
      <c r="A14" s="30"/>
      <c r="B14" s="32"/>
      <c r="C14" s="31"/>
      <c r="D14" s="33"/>
      <c r="E14" s="21">
        <f t="shared" si="0"/>
        <v>9637</v>
      </c>
      <c r="F14" s="21">
        <f t="shared" si="1"/>
        <v>1146</v>
      </c>
    </row>
    <row r="15" spans="1:6" x14ac:dyDescent="0.4">
      <c r="A15" s="30"/>
      <c r="B15" s="32"/>
      <c r="C15" s="31"/>
      <c r="D15" s="33"/>
      <c r="E15" s="21">
        <f t="shared" si="0"/>
        <v>9637</v>
      </c>
      <c r="F15" s="21">
        <f t="shared" si="1"/>
        <v>1146</v>
      </c>
    </row>
    <row r="16" spans="1:6" x14ac:dyDescent="0.4">
      <c r="A16" s="30"/>
      <c r="B16" s="32"/>
      <c r="C16" s="31"/>
      <c r="D16" s="33"/>
      <c r="E16" s="21">
        <f t="shared" si="0"/>
        <v>9637</v>
      </c>
      <c r="F16" s="21">
        <f t="shared" si="1"/>
        <v>1146</v>
      </c>
    </row>
    <row r="17" spans="1:6" x14ac:dyDescent="0.4">
      <c r="A17" s="30"/>
      <c r="B17" s="32"/>
      <c r="C17" s="31"/>
      <c r="D17" s="33"/>
      <c r="E17" s="21">
        <f t="shared" si="0"/>
        <v>9637</v>
      </c>
      <c r="F17" s="21">
        <f t="shared" si="1"/>
        <v>1146</v>
      </c>
    </row>
    <row r="18" spans="1:6" x14ac:dyDescent="0.4">
      <c r="A18" s="30"/>
      <c r="B18" s="32"/>
      <c r="C18" s="31"/>
      <c r="D18" s="33"/>
      <c r="E18" s="21">
        <f t="shared" si="0"/>
        <v>9637</v>
      </c>
      <c r="F18" s="21">
        <f t="shared" si="1"/>
        <v>1146</v>
      </c>
    </row>
    <row r="19" spans="1:6" x14ac:dyDescent="0.4">
      <c r="A19" s="30"/>
      <c r="B19" s="32"/>
      <c r="C19" s="31"/>
      <c r="D19" s="33"/>
      <c r="E19" s="21">
        <f t="shared" si="0"/>
        <v>9637</v>
      </c>
      <c r="F19" s="21">
        <f t="shared" si="1"/>
        <v>1146</v>
      </c>
    </row>
    <row r="20" spans="1:6" ht="17.399999999999999" thickBot="1" x14ac:dyDescent="0.45">
      <c r="A20" s="34"/>
      <c r="B20" s="36"/>
      <c r="C20" s="35"/>
      <c r="D20" s="37"/>
      <c r="E20" s="21">
        <f t="shared" si="0"/>
        <v>9637</v>
      </c>
      <c r="F20" s="21">
        <f t="shared" si="1"/>
        <v>1146</v>
      </c>
    </row>
  </sheetData>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89B9961F-9468-4A6E-8279-E88D22A69F01}">
          <x14:formula1>
            <xm:f>Data!$B$2:$B$1048576</xm:f>
          </x14:formula1>
          <xm:sqref>B3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C7604-A402-425D-BAC6-AF66FB88CD73}">
  <dimension ref="A1"/>
  <sheetViews>
    <sheetView showGridLines="0" showRowColHeaders="0" zoomScaleNormal="100" workbookViewId="0">
      <selection activeCell="G9" sqref="G9"/>
    </sheetView>
  </sheetViews>
  <sheetFormatPr defaultColWidth="9.5546875" defaultRowHeight="16.8" x14ac:dyDescent="0.4"/>
  <cols>
    <col min="1" max="1" width="6.5546875" style="46" customWidth="1"/>
    <col min="2" max="2" width="10.33203125" style="46" customWidth="1"/>
    <col min="3" max="16384" width="9.5546875" style="46"/>
  </cols>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8</vt:i4>
      </vt:variant>
    </vt:vector>
  </HeadingPairs>
  <TitlesOfParts>
    <vt:vector size="8" baseType="lpstr">
      <vt:lpstr>Home</vt:lpstr>
      <vt:lpstr>Data</vt:lpstr>
      <vt:lpstr>Stap 1</vt:lpstr>
      <vt:lpstr>Stap 2</vt:lpstr>
      <vt:lpstr>Stap 3</vt:lpstr>
      <vt:lpstr>Stap 4</vt:lpstr>
      <vt:lpstr>Resultaat</vt:lpstr>
      <vt:lpstr>Meer informatie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Jort van Woggelum</dc:creator>
  <cp:lastModifiedBy>Jort van Woggelum</cp:lastModifiedBy>
  <dcterms:created xsi:type="dcterms:W3CDTF">2025-03-14T08:34:27Z</dcterms:created>
  <dcterms:modified xsi:type="dcterms:W3CDTF">2025-03-23T10:16:01Z</dcterms:modified>
</cp:coreProperties>
</file>