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Jort\ownCloud\Iedereen\Website Ter Zake Excel\Uitgewerkte Excel instructies\"/>
    </mc:Choice>
  </mc:AlternateContent>
  <xr:revisionPtr revIDLastSave="0" documentId="13_ncr:1_{C64BCBD9-C2D3-4E15-AE12-B45BE6E65F5B}" xr6:coauthVersionLast="47" xr6:coauthVersionMax="47" xr10:uidLastSave="{00000000-0000-0000-0000-000000000000}"/>
  <bookViews>
    <workbookView xWindow="-108" yWindow="-108" windowWidth="23256" windowHeight="12456" xr2:uid="{863A226A-0686-4F3B-8DFA-96516592B567}"/>
  </bookViews>
  <sheets>
    <sheet name="Home" sheetId="2" r:id="rId1"/>
    <sheet name="Stap 1" sheetId="3" r:id="rId2"/>
    <sheet name="Stap 2" sheetId="17" r:id="rId3"/>
    <sheet name="Stap 3" sheetId="18" r:id="rId4"/>
    <sheet name="Stap 4" sheetId="19" r:id="rId5"/>
    <sheet name="Grafiek" sheetId="20" r:id="rId6"/>
  </sheets>
  <definedNames>
    <definedName name="Naam" localSheetId="0">#REF!</definedName>
    <definedName name="Naam">#REF!</definedName>
    <definedName name="Zoek_logo" localSheetId="0">OFFSET(#REF!,MATCH(#REF!,Home!Naam,0),0,1,1)</definedName>
    <definedName name="Zoek_logo">OFFSET(#REF!,MATCH(#REF!,Naam,0),0,1,1)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1" i="19" l="1"/>
  <c r="D11" i="19" s="1"/>
  <c r="E11" i="19" s="1"/>
  <c r="F10" i="19"/>
  <c r="F11" i="19" s="1"/>
  <c r="F12" i="19" s="1"/>
  <c r="F13" i="19" s="1"/>
  <c r="F14" i="19" s="1"/>
  <c r="F15" i="19" s="1"/>
  <c r="F16" i="19" s="1"/>
  <c r="F17" i="19" s="1"/>
  <c r="F18" i="19" s="1"/>
  <c r="F19" i="19" s="1"/>
  <c r="F20" i="19" s="1"/>
  <c r="F21" i="19" s="1"/>
  <c r="D10" i="19"/>
  <c r="E10" i="19" s="1"/>
  <c r="C10" i="19"/>
  <c r="B10" i="19"/>
  <c r="C11" i="19" s="1"/>
  <c r="A11" i="18"/>
  <c r="D11" i="18" s="1"/>
  <c r="E11" i="18" s="1"/>
  <c r="F10" i="18"/>
  <c r="F11" i="18" s="1"/>
  <c r="F12" i="18" s="1"/>
  <c r="F13" i="18" s="1"/>
  <c r="F14" i="18" s="1"/>
  <c r="F15" i="18" s="1"/>
  <c r="F16" i="18" s="1"/>
  <c r="F17" i="18" s="1"/>
  <c r="F18" i="18" s="1"/>
  <c r="F19" i="18" s="1"/>
  <c r="F20" i="18" s="1"/>
  <c r="F21" i="18" s="1"/>
  <c r="D10" i="18"/>
  <c r="E10" i="18" s="1"/>
  <c r="C10" i="18"/>
  <c r="B10" i="18"/>
  <c r="C11" i="18" s="1"/>
  <c r="A12" i="19" l="1"/>
  <c r="A13" i="19" s="1"/>
  <c r="D13" i="19"/>
  <c r="E13" i="19" s="1"/>
  <c r="A14" i="19"/>
  <c r="D12" i="19"/>
  <c r="E12" i="19" s="1"/>
  <c r="B11" i="19"/>
  <c r="A12" i="18"/>
  <c r="A13" i="18" s="1"/>
  <c r="D13" i="18"/>
  <c r="E13" i="18" s="1"/>
  <c r="A14" i="18"/>
  <c r="D12" i="18"/>
  <c r="E12" i="18" s="1"/>
  <c r="B11" i="18"/>
  <c r="C10" i="17"/>
  <c r="A11" i="17"/>
  <c r="D11" i="17" s="1"/>
  <c r="E11" i="17" s="1"/>
  <c r="F10" i="17"/>
  <c r="F11" i="17" s="1"/>
  <c r="F12" i="17" s="1"/>
  <c r="F13" i="17" s="1"/>
  <c r="F14" i="17" s="1"/>
  <c r="F15" i="17" s="1"/>
  <c r="F16" i="17" s="1"/>
  <c r="F17" i="17" s="1"/>
  <c r="F18" i="17" s="1"/>
  <c r="F19" i="17" s="1"/>
  <c r="F20" i="17" s="1"/>
  <c r="F21" i="17" s="1"/>
  <c r="D10" i="17"/>
  <c r="E10" i="17" s="1"/>
  <c r="B10" i="17"/>
  <c r="C11" i="17" s="1"/>
  <c r="F10" i="20"/>
  <c r="F11" i="20" s="1"/>
  <c r="F12" i="20" s="1"/>
  <c r="F13" i="20" s="1"/>
  <c r="F14" i="20" s="1"/>
  <c r="F15" i="20" s="1"/>
  <c r="F16" i="20" s="1"/>
  <c r="F17" i="20" s="1"/>
  <c r="F18" i="20" s="1"/>
  <c r="F19" i="20" s="1"/>
  <c r="F20" i="20" s="1"/>
  <c r="F21" i="20" s="1"/>
  <c r="A11" i="20"/>
  <c r="A12" i="20" s="1"/>
  <c r="A13" i="20" s="1"/>
  <c r="D10" i="20"/>
  <c r="E10" i="20" s="1"/>
  <c r="C10" i="20"/>
  <c r="B10" i="20"/>
  <c r="B11" i="20" s="1"/>
  <c r="C12" i="19" l="1"/>
  <c r="B12" i="19"/>
  <c r="A15" i="19"/>
  <c r="D14" i="19"/>
  <c r="E14" i="19" s="1"/>
  <c r="C12" i="18"/>
  <c r="B12" i="18"/>
  <c r="A15" i="18"/>
  <c r="D14" i="18"/>
  <c r="E14" i="18" s="1"/>
  <c r="A12" i="17"/>
  <c r="A13" i="17" s="1"/>
  <c r="D13" i="17"/>
  <c r="E13" i="17" s="1"/>
  <c r="A14" i="17"/>
  <c r="D12" i="17"/>
  <c r="E12" i="17" s="1"/>
  <c r="B11" i="17"/>
  <c r="D11" i="20"/>
  <c r="E11" i="20" s="1"/>
  <c r="B12" i="20"/>
  <c r="A14" i="20"/>
  <c r="D13" i="20"/>
  <c r="E13" i="20" s="1"/>
  <c r="D12" i="20"/>
  <c r="E12" i="20" s="1"/>
  <c r="C11" i="20"/>
  <c r="C12" i="20" s="1"/>
  <c r="D15" i="19" l="1"/>
  <c r="E15" i="19" s="1"/>
  <c r="A16" i="19"/>
  <c r="C13" i="19"/>
  <c r="B13" i="19"/>
  <c r="D15" i="18"/>
  <c r="E15" i="18" s="1"/>
  <c r="A16" i="18"/>
  <c r="C13" i="18"/>
  <c r="B13" i="18"/>
  <c r="C12" i="17"/>
  <c r="B12" i="17"/>
  <c r="A15" i="17"/>
  <c r="D14" i="17"/>
  <c r="E14" i="17" s="1"/>
  <c r="D14" i="20"/>
  <c r="E14" i="20" s="1"/>
  <c r="A15" i="20"/>
  <c r="B13" i="20"/>
  <c r="C13" i="20"/>
  <c r="C14" i="19" l="1"/>
  <c r="B14" i="19"/>
  <c r="A17" i="19"/>
  <c r="D16" i="19"/>
  <c r="E16" i="19" s="1"/>
  <c r="C14" i="18"/>
  <c r="B14" i="18"/>
  <c r="A17" i="18"/>
  <c r="D16" i="18"/>
  <c r="E16" i="18" s="1"/>
  <c r="D15" i="17"/>
  <c r="E15" i="17" s="1"/>
  <c r="A16" i="17"/>
  <c r="B13" i="17"/>
  <c r="C13" i="17"/>
  <c r="D15" i="20"/>
  <c r="E15" i="20" s="1"/>
  <c r="A16" i="20"/>
  <c r="B14" i="20"/>
  <c r="C14" i="20"/>
  <c r="D17" i="19" l="1"/>
  <c r="E17" i="19" s="1"/>
  <c r="A18" i="19"/>
  <c r="C15" i="19"/>
  <c r="B15" i="19"/>
  <c r="D17" i="18"/>
  <c r="E17" i="18" s="1"/>
  <c r="A18" i="18"/>
  <c r="C15" i="18"/>
  <c r="B15" i="18"/>
  <c r="C14" i="17"/>
  <c r="B14" i="17"/>
  <c r="A17" i="17"/>
  <c r="D16" i="17"/>
  <c r="E16" i="17" s="1"/>
  <c r="C15" i="20"/>
  <c r="B15" i="20"/>
  <c r="D16" i="20"/>
  <c r="E16" i="20" s="1"/>
  <c r="A17" i="20"/>
  <c r="C16" i="19" l="1"/>
  <c r="B16" i="19"/>
  <c r="A19" i="19"/>
  <c r="D18" i="19"/>
  <c r="E18" i="19" s="1"/>
  <c r="C16" i="18"/>
  <c r="B16" i="18"/>
  <c r="A19" i="18"/>
  <c r="D18" i="18"/>
  <c r="E18" i="18" s="1"/>
  <c r="D17" i="17"/>
  <c r="E17" i="17" s="1"/>
  <c r="A18" i="17"/>
  <c r="C15" i="17"/>
  <c r="B15" i="17"/>
  <c r="C16" i="20"/>
  <c r="B16" i="20"/>
  <c r="A18" i="20"/>
  <c r="D17" i="20"/>
  <c r="E17" i="20" s="1"/>
  <c r="D19" i="19" l="1"/>
  <c r="E19" i="19" s="1"/>
  <c r="A20" i="19"/>
  <c r="C17" i="19"/>
  <c r="B17" i="19"/>
  <c r="D19" i="18"/>
  <c r="E19" i="18" s="1"/>
  <c r="A20" i="18"/>
  <c r="C17" i="18"/>
  <c r="B17" i="18"/>
  <c r="B16" i="17"/>
  <c r="C16" i="17"/>
  <c r="A19" i="17"/>
  <c r="D18" i="17"/>
  <c r="E18" i="17" s="1"/>
  <c r="B17" i="20"/>
  <c r="C17" i="20"/>
  <c r="D18" i="20"/>
  <c r="E18" i="20" s="1"/>
  <c r="A19" i="20"/>
  <c r="C18" i="19" l="1"/>
  <c r="B18" i="19"/>
  <c r="A21" i="19"/>
  <c r="D21" i="19" s="1"/>
  <c r="E21" i="19" s="1"/>
  <c r="D20" i="19"/>
  <c r="E20" i="19" s="1"/>
  <c r="C18" i="18"/>
  <c r="B18" i="18"/>
  <c r="A21" i="18"/>
  <c r="D21" i="18" s="1"/>
  <c r="E21" i="18" s="1"/>
  <c r="D20" i="18"/>
  <c r="E20" i="18" s="1"/>
  <c r="D19" i="17"/>
  <c r="E19" i="17" s="1"/>
  <c r="A20" i="17"/>
  <c r="C17" i="17"/>
  <c r="B17" i="17"/>
  <c r="A20" i="20"/>
  <c r="D19" i="20"/>
  <c r="E19" i="20" s="1"/>
  <c r="C18" i="20"/>
  <c r="B18" i="20"/>
  <c r="C19" i="19" l="1"/>
  <c r="B19" i="19"/>
  <c r="C19" i="18"/>
  <c r="B19" i="18"/>
  <c r="B18" i="17"/>
  <c r="C18" i="17"/>
  <c r="A21" i="17"/>
  <c r="D21" i="17" s="1"/>
  <c r="E21" i="17" s="1"/>
  <c r="D20" i="17"/>
  <c r="E20" i="17" s="1"/>
  <c r="B19" i="20"/>
  <c r="C19" i="20"/>
  <c r="A21" i="20"/>
  <c r="D21" i="20" s="1"/>
  <c r="E21" i="20" s="1"/>
  <c r="D20" i="20"/>
  <c r="E20" i="20" s="1"/>
  <c r="C20" i="19" l="1"/>
  <c r="B20" i="19"/>
  <c r="C20" i="18"/>
  <c r="B20" i="18"/>
  <c r="C19" i="17"/>
  <c r="B19" i="17"/>
  <c r="C20" i="20"/>
  <c r="B20" i="20"/>
  <c r="C21" i="19" l="1"/>
  <c r="B21" i="19"/>
  <c r="C21" i="18"/>
  <c r="B21" i="18"/>
  <c r="B20" i="17"/>
  <c r="C20" i="17"/>
  <c r="C21" i="20"/>
  <c r="B21" i="20"/>
  <c r="C21" i="17" l="1"/>
  <c r="B21" i="17"/>
</calcChain>
</file>

<file path=xl/sharedStrings.xml><?xml version="1.0" encoding="utf-8"?>
<sst xmlns="http://schemas.openxmlformats.org/spreadsheetml/2006/main" count="77" uniqueCount="20">
  <si>
    <t>Jaar</t>
  </si>
  <si>
    <t>Maand</t>
  </si>
  <si>
    <t>Bestand aanpassen,</t>
  </si>
  <si>
    <t>een bestand op maat of</t>
  </si>
  <si>
    <t>een cursus op locatie?</t>
  </si>
  <si>
    <t>Neem contact op via:</t>
  </si>
  <si>
    <t>*</t>
  </si>
  <si>
    <t>info@terzake-excel.nl</t>
  </si>
  <si>
    <t>(</t>
  </si>
  <si>
    <t>0317 200 009</t>
  </si>
  <si>
    <t>Begroting en voorspelling in de tijd met marge (pluimgrafiek)</t>
  </si>
  <si>
    <t>startmaand</t>
  </si>
  <si>
    <t>startjaar</t>
  </si>
  <si>
    <t>factor in tijd</t>
  </si>
  <si>
    <t>Marge</t>
  </si>
  <si>
    <t>Onderkant</t>
  </si>
  <si>
    <t>Lijndikte</t>
  </si>
  <si>
    <t>Omzet begroting</t>
  </si>
  <si>
    <t>Tijdfactor</t>
  </si>
  <si>
    <t>Factor in tijd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</si>
</sst>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_ &quot;€&quot;\ * #,##0_ ;_ &quot;€&quot;\ * \-#,##0_ ;_ &quot;€&quot;\ * &quot;-&quot;??_ ;_ @_ "/>
  </numFmts>
  <fonts count="13" x14ac:knownFonts="1">
    <font>
      <sz val="11"/>
      <color theme="1"/>
      <name val="Aptos Narrow"/>
      <family val="2"/>
      <scheme val="minor"/>
    </font>
    <font>
      <sz val="11"/>
      <color theme="1"/>
      <name val="Montserrat"/>
    </font>
    <font>
      <sz val="11"/>
      <color theme="1"/>
      <name val="Aptos Narrow"/>
      <family val="2"/>
      <scheme val="minor"/>
    </font>
    <font>
      <u/>
      <sz val="11"/>
      <color theme="10"/>
      <name val="Aptos Narrow"/>
      <family val="2"/>
      <scheme val="minor"/>
    </font>
    <font>
      <sz val="11"/>
      <color theme="1"/>
      <name val="Wingdings"/>
      <charset val="2"/>
    </font>
    <font>
      <u/>
      <sz val="11"/>
      <name val="Montserrat"/>
    </font>
    <font>
      <sz val="11"/>
      <color theme="1"/>
      <name val="Wingdings 2"/>
      <family val="1"/>
      <charset val="2"/>
    </font>
    <font>
      <sz val="11"/>
      <name val="Montserrat"/>
    </font>
    <font>
      <sz val="11"/>
      <color theme="1"/>
      <name val="Calibri"/>
      <family val="2"/>
    </font>
    <font>
      <b/>
      <sz val="11"/>
      <color theme="1"/>
      <name val="Montserrat"/>
    </font>
    <font>
      <b/>
      <sz val="9"/>
      <color theme="1"/>
      <name val="Montserrat"/>
    </font>
    <font>
      <b/>
      <sz val="11"/>
      <color theme="0"/>
      <name val="Montserrat"/>
    </font>
    <font>
      <sz val="11"/>
      <color theme="0"/>
      <name val="Montserrat"/>
    </font>
  </fonts>
  <fills count="3">
    <fill>
      <patternFill patternType="none"/>
    </fill>
    <fill>
      <patternFill patternType="gray125"/>
    </fill>
    <fill>
      <patternFill patternType="solid">
        <fgColor rgb="FFE86C47"/>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2" fillId="0" borderId="0"/>
    <xf numFmtId="0" fontId="3" fillId="0" borderId="0" applyNumberFormat="0" applyFill="0" applyBorder="0" applyAlignment="0" applyProtection="0"/>
  </cellStyleXfs>
  <cellXfs count="28">
    <xf numFmtId="0" fontId="0" fillId="0" borderId="0" xfId="0"/>
    <xf numFmtId="0" fontId="1" fillId="0" borderId="0" xfId="1" applyFont="1"/>
    <xf numFmtId="0" fontId="1" fillId="0" borderId="0" xfId="1" applyFont="1" applyAlignment="1">
      <alignment horizontal="left"/>
    </xf>
    <xf numFmtId="0" fontId="4" fillId="0" borderId="0" xfId="1" applyFont="1" applyAlignment="1">
      <alignment horizontal="right"/>
    </xf>
    <xf numFmtId="0" fontId="5" fillId="0" borderId="0" xfId="2" applyFont="1"/>
    <xf numFmtId="0" fontId="6" fillId="0" borderId="0" xfId="1" applyFont="1" applyAlignment="1">
      <alignment horizontal="right"/>
    </xf>
    <xf numFmtId="0" fontId="7" fillId="0" borderId="0" xfId="1" applyFont="1"/>
    <xf numFmtId="0" fontId="8" fillId="0" borderId="0" xfId="0" applyFont="1"/>
    <xf numFmtId="14" fontId="8" fillId="0" borderId="0" xfId="0" applyNumberFormat="1" applyFont="1"/>
    <xf numFmtId="0" fontId="1" fillId="0" borderId="0" xfId="0" applyFont="1"/>
    <xf numFmtId="0" fontId="9" fillId="0" borderId="0" xfId="0" applyFont="1"/>
    <xf numFmtId="14" fontId="1" fillId="0" borderId="0" xfId="0" applyNumberFormat="1" applyFont="1"/>
    <xf numFmtId="0" fontId="10" fillId="0" borderId="0" xfId="0" applyFont="1"/>
    <xf numFmtId="3" fontId="1" fillId="0" borderId="1" xfId="0" applyNumberFormat="1" applyFont="1" applyBorder="1"/>
    <xf numFmtId="164" fontId="1" fillId="0" borderId="1" xfId="0" applyNumberFormat="1" applyFont="1" applyBorder="1"/>
    <xf numFmtId="0" fontId="1" fillId="0" borderId="1" xfId="0" applyFont="1" applyBorder="1"/>
    <xf numFmtId="165" fontId="12" fillId="2" borderId="1" xfId="0" applyNumberFormat="1" applyFont="1" applyFill="1" applyBorder="1" applyAlignment="1">
      <alignment vertical="top"/>
    </xf>
    <xf numFmtId="165" fontId="1" fillId="0" borderId="0" xfId="0" applyNumberFormat="1" applyFont="1"/>
    <xf numFmtId="9" fontId="9" fillId="0" borderId="1" xfId="0" applyNumberFormat="1" applyFont="1" applyBorder="1" applyAlignment="1">
      <alignment horizontal="center"/>
    </xf>
    <xf numFmtId="0" fontId="9" fillId="0" borderId="1" xfId="0" applyFont="1" applyBorder="1" applyAlignment="1">
      <alignment horizontal="center"/>
    </xf>
    <xf numFmtId="164" fontId="1" fillId="0" borderId="2" xfId="0" applyNumberFormat="1" applyFont="1" applyBorder="1"/>
    <xf numFmtId="0" fontId="1" fillId="0" borderId="2" xfId="0" applyFont="1" applyBorder="1"/>
    <xf numFmtId="165" fontId="12" fillId="2" borderId="2" xfId="0" applyNumberFormat="1" applyFont="1" applyFill="1" applyBorder="1" applyAlignment="1">
      <alignment vertical="top"/>
    </xf>
    <xf numFmtId="3" fontId="1" fillId="0" borderId="2" xfId="0" applyNumberFormat="1" applyFont="1" applyBorder="1"/>
    <xf numFmtId="0" fontId="11" fillId="2" borderId="3" xfId="0" applyFont="1" applyFill="1" applyBorder="1" applyAlignment="1">
      <alignment vertical="top" wrapText="1"/>
    </xf>
    <xf numFmtId="0" fontId="11" fillId="2" borderId="4" xfId="0" applyFont="1" applyFill="1" applyBorder="1" applyAlignment="1">
      <alignment vertical="top"/>
    </xf>
    <xf numFmtId="0" fontId="1" fillId="0" borderId="0" xfId="0" applyFont="1" applyAlignment="1">
      <alignment horizontal="left"/>
    </xf>
    <xf numFmtId="0" fontId="11" fillId="2" borderId="5" xfId="0" applyFont="1" applyFill="1" applyBorder="1" applyAlignment="1">
      <alignment vertical="top" wrapText="1"/>
    </xf>
  </cellXfs>
  <cellStyles count="3">
    <cellStyle name="Hyperlink 2" xfId="2" xr:uid="{EBC1B53B-BBD7-4C47-86F6-4412AE86CC2F}"/>
    <cellStyle name="Standaard" xfId="0" builtinId="0"/>
    <cellStyle name="Standaard 2" xfId="1" xr:uid="{6E6F8A96-D03D-49F1-A7AE-BC8E1F8E6E5B}"/>
  </cellStyles>
  <dxfs count="0"/>
  <tableStyles count="0" defaultTableStyle="TableStyleMedium2" defaultPivotStyle="PivotStyleLight16"/>
  <colors>
    <mruColors>
      <color rgb="FFE86C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areaChart>
        <c:grouping val="stacked"/>
        <c:varyColors val="0"/>
        <c:ser>
          <c:idx val="0"/>
          <c:order val="0"/>
          <c:tx>
            <c:strRef>
              <c:f>'Stap 3'!$D$9</c:f>
              <c:strCache>
                <c:ptCount val="1"/>
                <c:pt idx="0">
                  <c:v>Marge</c:v>
                </c:pt>
              </c:strCache>
            </c:strRef>
          </c:tx>
          <c:spPr>
            <a:solidFill>
              <a:schemeClr val="accent1"/>
            </a:solidFill>
            <a:ln>
              <a:noFill/>
            </a:ln>
            <a:effectLst/>
          </c:spPr>
          <c:val>
            <c:numRef>
              <c:f>'Stap 3'!$D$10:$D$21</c:f>
              <c:numCache>
                <c:formatCode>#,##0</c:formatCode>
                <c:ptCount val="12"/>
                <c:pt idx="0">
                  <c:v>0</c:v>
                </c:pt>
                <c:pt idx="1">
                  <c:v>2250.0000000000005</c:v>
                </c:pt>
                <c:pt idx="2">
                  <c:v>4700.0000000000009</c:v>
                </c:pt>
                <c:pt idx="3">
                  <c:v>8040.0000000000018</c:v>
                </c:pt>
                <c:pt idx="4">
                  <c:v>12400.000000000002</c:v>
                </c:pt>
                <c:pt idx="5">
                  <c:v>16500</c:v>
                </c:pt>
                <c:pt idx="6">
                  <c:v>20100</c:v>
                </c:pt>
                <c:pt idx="7">
                  <c:v>26599.999999999996</c:v>
                </c:pt>
                <c:pt idx="8">
                  <c:v>33600</c:v>
                </c:pt>
                <c:pt idx="9">
                  <c:v>39150</c:v>
                </c:pt>
                <c:pt idx="10">
                  <c:v>47499.999999999993</c:v>
                </c:pt>
                <c:pt idx="11">
                  <c:v>52579.999999999993</c:v>
                </c:pt>
              </c:numCache>
            </c:numRef>
          </c:val>
          <c:extLst>
            <c:ext xmlns:c16="http://schemas.microsoft.com/office/drawing/2014/chart" uri="{C3380CC4-5D6E-409C-BE32-E72D297353CC}">
              <c16:uniqueId val="{00000000-B09B-4B53-958F-8ECF55988275}"/>
            </c:ext>
          </c:extLst>
        </c:ser>
        <c:ser>
          <c:idx val="1"/>
          <c:order val="1"/>
          <c:tx>
            <c:strRef>
              <c:f>'Stap 3'!$E$9</c:f>
              <c:strCache>
                <c:ptCount val="1"/>
                <c:pt idx="0">
                  <c:v>Onderkant</c:v>
                </c:pt>
              </c:strCache>
            </c:strRef>
          </c:tx>
          <c:spPr>
            <a:solidFill>
              <a:schemeClr val="accent2"/>
            </a:solidFill>
            <a:ln>
              <a:noFill/>
            </a:ln>
            <a:effectLst/>
          </c:spPr>
          <c:val>
            <c:numRef>
              <c:f>'Stap 3'!$E$10:$E$21</c:f>
              <c:numCache>
                <c:formatCode>#,##0</c:formatCode>
                <c:ptCount val="12"/>
                <c:pt idx="0">
                  <c:v>150000</c:v>
                </c:pt>
                <c:pt idx="1">
                  <c:v>222750</c:v>
                </c:pt>
                <c:pt idx="2">
                  <c:v>230300</c:v>
                </c:pt>
                <c:pt idx="3">
                  <c:v>259960</c:v>
                </c:pt>
                <c:pt idx="4">
                  <c:v>297600</c:v>
                </c:pt>
                <c:pt idx="5">
                  <c:v>313500</c:v>
                </c:pt>
                <c:pt idx="6">
                  <c:v>314900</c:v>
                </c:pt>
                <c:pt idx="7">
                  <c:v>353400</c:v>
                </c:pt>
                <c:pt idx="8">
                  <c:v>386400</c:v>
                </c:pt>
                <c:pt idx="9">
                  <c:v>395850</c:v>
                </c:pt>
                <c:pt idx="10">
                  <c:v>427500</c:v>
                </c:pt>
                <c:pt idx="11">
                  <c:v>425420</c:v>
                </c:pt>
              </c:numCache>
            </c:numRef>
          </c:val>
          <c:extLst>
            <c:ext xmlns:c16="http://schemas.microsoft.com/office/drawing/2014/chart" uri="{C3380CC4-5D6E-409C-BE32-E72D297353CC}">
              <c16:uniqueId val="{00000001-B09B-4B53-958F-8ECF55988275}"/>
            </c:ext>
          </c:extLst>
        </c:ser>
        <c:ser>
          <c:idx val="2"/>
          <c:order val="2"/>
          <c:tx>
            <c:strRef>
              <c:f>'Stap 3'!$F$9</c:f>
              <c:strCache>
                <c:ptCount val="1"/>
                <c:pt idx="0">
                  <c:v>Lijndikte</c:v>
                </c:pt>
              </c:strCache>
            </c:strRef>
          </c:tx>
          <c:spPr>
            <a:solidFill>
              <a:schemeClr val="accent3"/>
            </a:solidFill>
            <a:ln>
              <a:noFill/>
            </a:ln>
            <a:effectLst/>
          </c:spPr>
          <c:val>
            <c:numRef>
              <c:f>'Stap 3'!$F$10:$F$21</c:f>
              <c:numCache>
                <c:formatCode>General</c:formatCode>
                <c:ptCount val="12"/>
                <c:pt idx="0">
                  <c:v>7000</c:v>
                </c:pt>
                <c:pt idx="1">
                  <c:v>7000</c:v>
                </c:pt>
                <c:pt idx="2">
                  <c:v>7000</c:v>
                </c:pt>
                <c:pt idx="3">
                  <c:v>7000</c:v>
                </c:pt>
                <c:pt idx="4">
                  <c:v>7000</c:v>
                </c:pt>
                <c:pt idx="5">
                  <c:v>7000</c:v>
                </c:pt>
                <c:pt idx="6">
                  <c:v>7000</c:v>
                </c:pt>
                <c:pt idx="7">
                  <c:v>7000</c:v>
                </c:pt>
                <c:pt idx="8">
                  <c:v>7000</c:v>
                </c:pt>
                <c:pt idx="9">
                  <c:v>7000</c:v>
                </c:pt>
                <c:pt idx="10">
                  <c:v>7000</c:v>
                </c:pt>
                <c:pt idx="11">
                  <c:v>7000</c:v>
                </c:pt>
              </c:numCache>
            </c:numRef>
          </c:val>
          <c:extLst>
            <c:ext xmlns:c16="http://schemas.microsoft.com/office/drawing/2014/chart" uri="{C3380CC4-5D6E-409C-BE32-E72D297353CC}">
              <c16:uniqueId val="{00000002-B09B-4B53-958F-8ECF55988275}"/>
            </c:ext>
          </c:extLst>
        </c:ser>
        <c:dLbls>
          <c:showLegendKey val="0"/>
          <c:showVal val="0"/>
          <c:showCatName val="0"/>
          <c:showSerName val="0"/>
          <c:showPercent val="0"/>
          <c:showBubbleSize val="0"/>
        </c:dLbls>
        <c:axId val="769158272"/>
        <c:axId val="766366936"/>
      </c:areaChart>
      <c:catAx>
        <c:axId val="769158272"/>
        <c:scaling>
          <c:orientation val="minMax"/>
        </c:scaling>
        <c:delete val="0"/>
        <c:axPos val="b"/>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66366936"/>
        <c:crosses val="autoZero"/>
        <c:auto val="1"/>
        <c:lblAlgn val="ctr"/>
        <c:lblOffset val="100"/>
        <c:noMultiLvlLbl val="0"/>
      </c:catAx>
      <c:valAx>
        <c:axId val="766366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6915827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areaChart>
        <c:grouping val="stacked"/>
        <c:varyColors val="0"/>
        <c:ser>
          <c:idx val="1"/>
          <c:order val="0"/>
          <c:tx>
            <c:strRef>
              <c:f>'Stap 4'!$E$9</c:f>
              <c:strCache>
                <c:ptCount val="1"/>
                <c:pt idx="0">
                  <c:v>Onderkant</c:v>
                </c:pt>
              </c:strCache>
            </c:strRef>
          </c:tx>
          <c:spPr>
            <a:solidFill>
              <a:schemeClr val="accent2"/>
            </a:solidFill>
            <a:ln>
              <a:noFill/>
            </a:ln>
            <a:effectLst/>
          </c:spPr>
          <c:val>
            <c:numRef>
              <c:f>'Stap 4'!$E$10:$E$21</c:f>
              <c:numCache>
                <c:formatCode>#,##0</c:formatCode>
                <c:ptCount val="12"/>
                <c:pt idx="0">
                  <c:v>150000</c:v>
                </c:pt>
                <c:pt idx="1">
                  <c:v>222750</c:v>
                </c:pt>
                <c:pt idx="2">
                  <c:v>230300</c:v>
                </c:pt>
                <c:pt idx="3">
                  <c:v>259960</c:v>
                </c:pt>
                <c:pt idx="4">
                  <c:v>297600</c:v>
                </c:pt>
                <c:pt idx="5">
                  <c:v>313500</c:v>
                </c:pt>
                <c:pt idx="6">
                  <c:v>314900</c:v>
                </c:pt>
                <c:pt idx="7">
                  <c:v>353400</c:v>
                </c:pt>
                <c:pt idx="8">
                  <c:v>386400</c:v>
                </c:pt>
                <c:pt idx="9">
                  <c:v>395850</c:v>
                </c:pt>
                <c:pt idx="10">
                  <c:v>427500</c:v>
                </c:pt>
                <c:pt idx="11">
                  <c:v>425420</c:v>
                </c:pt>
              </c:numCache>
            </c:numRef>
          </c:val>
          <c:extLst>
            <c:ext xmlns:c16="http://schemas.microsoft.com/office/drawing/2014/chart" uri="{C3380CC4-5D6E-409C-BE32-E72D297353CC}">
              <c16:uniqueId val="{00000001-4E14-44D0-81F2-0A2348360A37}"/>
            </c:ext>
          </c:extLst>
        </c:ser>
        <c:ser>
          <c:idx val="0"/>
          <c:order val="1"/>
          <c:tx>
            <c:strRef>
              <c:f>'Stap 4'!$D$9</c:f>
              <c:strCache>
                <c:ptCount val="1"/>
                <c:pt idx="0">
                  <c:v>Marge</c:v>
                </c:pt>
              </c:strCache>
            </c:strRef>
          </c:tx>
          <c:spPr>
            <a:solidFill>
              <a:schemeClr val="accent1"/>
            </a:solidFill>
            <a:ln>
              <a:noFill/>
            </a:ln>
            <a:effectLst/>
          </c:spPr>
          <c:val>
            <c:numRef>
              <c:f>'Stap 4'!$D$10:$D$21</c:f>
              <c:numCache>
                <c:formatCode>#,##0</c:formatCode>
                <c:ptCount val="12"/>
                <c:pt idx="0">
                  <c:v>0</c:v>
                </c:pt>
                <c:pt idx="1">
                  <c:v>2250.0000000000005</c:v>
                </c:pt>
                <c:pt idx="2">
                  <c:v>4700.0000000000009</c:v>
                </c:pt>
                <c:pt idx="3">
                  <c:v>8040.0000000000018</c:v>
                </c:pt>
                <c:pt idx="4">
                  <c:v>12400.000000000002</c:v>
                </c:pt>
                <c:pt idx="5">
                  <c:v>16500</c:v>
                </c:pt>
                <c:pt idx="6">
                  <c:v>20100</c:v>
                </c:pt>
                <c:pt idx="7">
                  <c:v>26599.999999999996</c:v>
                </c:pt>
                <c:pt idx="8">
                  <c:v>33600</c:v>
                </c:pt>
                <c:pt idx="9">
                  <c:v>39150</c:v>
                </c:pt>
                <c:pt idx="10">
                  <c:v>47499.999999999993</c:v>
                </c:pt>
                <c:pt idx="11">
                  <c:v>52579.999999999993</c:v>
                </c:pt>
              </c:numCache>
            </c:numRef>
          </c:val>
          <c:extLst>
            <c:ext xmlns:c16="http://schemas.microsoft.com/office/drawing/2014/chart" uri="{C3380CC4-5D6E-409C-BE32-E72D297353CC}">
              <c16:uniqueId val="{00000000-4E14-44D0-81F2-0A2348360A37}"/>
            </c:ext>
          </c:extLst>
        </c:ser>
        <c:ser>
          <c:idx val="2"/>
          <c:order val="2"/>
          <c:tx>
            <c:strRef>
              <c:f>'Stap 4'!$F$9</c:f>
              <c:strCache>
                <c:ptCount val="1"/>
                <c:pt idx="0">
                  <c:v>Lijndikte</c:v>
                </c:pt>
              </c:strCache>
            </c:strRef>
          </c:tx>
          <c:spPr>
            <a:solidFill>
              <a:schemeClr val="accent3"/>
            </a:solidFill>
            <a:ln>
              <a:noFill/>
            </a:ln>
            <a:effectLst/>
          </c:spPr>
          <c:val>
            <c:numRef>
              <c:f>'Stap 4'!$F$10:$F$21</c:f>
              <c:numCache>
                <c:formatCode>General</c:formatCode>
                <c:ptCount val="12"/>
                <c:pt idx="0">
                  <c:v>7000</c:v>
                </c:pt>
                <c:pt idx="1">
                  <c:v>7000</c:v>
                </c:pt>
                <c:pt idx="2">
                  <c:v>7000</c:v>
                </c:pt>
                <c:pt idx="3">
                  <c:v>7000</c:v>
                </c:pt>
                <c:pt idx="4">
                  <c:v>7000</c:v>
                </c:pt>
                <c:pt idx="5">
                  <c:v>7000</c:v>
                </c:pt>
                <c:pt idx="6">
                  <c:v>7000</c:v>
                </c:pt>
                <c:pt idx="7">
                  <c:v>7000</c:v>
                </c:pt>
                <c:pt idx="8">
                  <c:v>7000</c:v>
                </c:pt>
                <c:pt idx="9">
                  <c:v>7000</c:v>
                </c:pt>
                <c:pt idx="10">
                  <c:v>7000</c:v>
                </c:pt>
                <c:pt idx="11">
                  <c:v>7000</c:v>
                </c:pt>
              </c:numCache>
            </c:numRef>
          </c:val>
          <c:extLst>
            <c:ext xmlns:c16="http://schemas.microsoft.com/office/drawing/2014/chart" uri="{C3380CC4-5D6E-409C-BE32-E72D297353CC}">
              <c16:uniqueId val="{00000002-4E14-44D0-81F2-0A2348360A37}"/>
            </c:ext>
          </c:extLst>
        </c:ser>
        <c:ser>
          <c:idx val="3"/>
          <c:order val="3"/>
          <c:tx>
            <c:strRef>
              <c:f>'Stap 4'!$D$9</c:f>
              <c:strCache>
                <c:ptCount val="1"/>
                <c:pt idx="0">
                  <c:v>Marge</c:v>
                </c:pt>
              </c:strCache>
            </c:strRef>
          </c:tx>
          <c:spPr>
            <a:solidFill>
              <a:schemeClr val="accent4"/>
            </a:solidFill>
            <a:ln w="25400">
              <a:noFill/>
            </a:ln>
            <a:effectLst/>
          </c:spPr>
          <c:val>
            <c:numRef>
              <c:f>'Stap 4'!$D$10:$D$21</c:f>
              <c:numCache>
                <c:formatCode>#,##0</c:formatCode>
                <c:ptCount val="12"/>
                <c:pt idx="0">
                  <c:v>0</c:v>
                </c:pt>
                <c:pt idx="1">
                  <c:v>2250.0000000000005</c:v>
                </c:pt>
                <c:pt idx="2">
                  <c:v>4700.0000000000009</c:v>
                </c:pt>
                <c:pt idx="3">
                  <c:v>8040.0000000000018</c:v>
                </c:pt>
                <c:pt idx="4">
                  <c:v>12400.000000000002</c:v>
                </c:pt>
                <c:pt idx="5">
                  <c:v>16500</c:v>
                </c:pt>
                <c:pt idx="6">
                  <c:v>20100</c:v>
                </c:pt>
                <c:pt idx="7">
                  <c:v>26599.999999999996</c:v>
                </c:pt>
                <c:pt idx="8">
                  <c:v>33600</c:v>
                </c:pt>
                <c:pt idx="9">
                  <c:v>39150</c:v>
                </c:pt>
                <c:pt idx="10">
                  <c:v>47499.999999999993</c:v>
                </c:pt>
                <c:pt idx="11">
                  <c:v>52579.999999999993</c:v>
                </c:pt>
              </c:numCache>
            </c:numRef>
          </c:val>
          <c:extLst>
            <c:ext xmlns:c16="http://schemas.microsoft.com/office/drawing/2014/chart" uri="{C3380CC4-5D6E-409C-BE32-E72D297353CC}">
              <c16:uniqueId val="{00000003-4E14-44D0-81F2-0A2348360A37}"/>
            </c:ext>
          </c:extLst>
        </c:ser>
        <c:dLbls>
          <c:showLegendKey val="0"/>
          <c:showVal val="0"/>
          <c:showCatName val="0"/>
          <c:showSerName val="0"/>
          <c:showPercent val="0"/>
          <c:showBubbleSize val="0"/>
        </c:dLbls>
        <c:axId val="776623888"/>
        <c:axId val="776624248"/>
      </c:areaChart>
      <c:catAx>
        <c:axId val="776623888"/>
        <c:scaling>
          <c:orientation val="minMax"/>
        </c:scaling>
        <c:delete val="0"/>
        <c:axPos val="b"/>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76624248"/>
        <c:crosses val="autoZero"/>
        <c:auto val="1"/>
        <c:lblAlgn val="ctr"/>
        <c:lblOffset val="100"/>
        <c:noMultiLvlLbl val="0"/>
      </c:catAx>
      <c:valAx>
        <c:axId val="7766242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7662388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areaChart>
        <c:grouping val="stacked"/>
        <c:varyColors val="0"/>
        <c:ser>
          <c:idx val="1"/>
          <c:order val="0"/>
          <c:tx>
            <c:strRef>
              <c:f>'Stap 4'!$E$9</c:f>
              <c:strCache>
                <c:ptCount val="1"/>
                <c:pt idx="0">
                  <c:v>Onderkant</c:v>
                </c:pt>
              </c:strCache>
            </c:strRef>
          </c:tx>
          <c:spPr>
            <a:noFill/>
            <a:ln>
              <a:noFill/>
            </a:ln>
            <a:effectLst/>
          </c:spPr>
          <c:val>
            <c:numRef>
              <c:f>'Stap 4'!$E$10:$E$21</c:f>
              <c:numCache>
                <c:formatCode>#,##0</c:formatCode>
                <c:ptCount val="12"/>
                <c:pt idx="0">
                  <c:v>150000</c:v>
                </c:pt>
                <c:pt idx="1">
                  <c:v>222750</c:v>
                </c:pt>
                <c:pt idx="2">
                  <c:v>230300</c:v>
                </c:pt>
                <c:pt idx="3">
                  <c:v>259960</c:v>
                </c:pt>
                <c:pt idx="4">
                  <c:v>297600</c:v>
                </c:pt>
                <c:pt idx="5">
                  <c:v>313500</c:v>
                </c:pt>
                <c:pt idx="6">
                  <c:v>314900</c:v>
                </c:pt>
                <c:pt idx="7">
                  <c:v>353400</c:v>
                </c:pt>
                <c:pt idx="8">
                  <c:v>386400</c:v>
                </c:pt>
                <c:pt idx="9">
                  <c:v>395850</c:v>
                </c:pt>
                <c:pt idx="10">
                  <c:v>427500</c:v>
                </c:pt>
                <c:pt idx="11">
                  <c:v>425420</c:v>
                </c:pt>
              </c:numCache>
            </c:numRef>
          </c:val>
          <c:extLst>
            <c:ext xmlns:c16="http://schemas.microsoft.com/office/drawing/2014/chart" uri="{C3380CC4-5D6E-409C-BE32-E72D297353CC}">
              <c16:uniqueId val="{00000000-E783-4D74-B261-E155943E9D00}"/>
            </c:ext>
          </c:extLst>
        </c:ser>
        <c:ser>
          <c:idx val="0"/>
          <c:order val="1"/>
          <c:tx>
            <c:strRef>
              <c:f>'Stap 4'!$D$9</c:f>
              <c:strCache>
                <c:ptCount val="1"/>
                <c:pt idx="0">
                  <c:v>Marge</c:v>
                </c:pt>
              </c:strCache>
            </c:strRef>
          </c:tx>
          <c:spPr>
            <a:solidFill>
              <a:schemeClr val="accent1"/>
            </a:solidFill>
            <a:ln>
              <a:noFill/>
            </a:ln>
            <a:effectLst/>
          </c:spPr>
          <c:val>
            <c:numRef>
              <c:f>'Stap 4'!$D$10:$D$21</c:f>
              <c:numCache>
                <c:formatCode>#,##0</c:formatCode>
                <c:ptCount val="12"/>
                <c:pt idx="0">
                  <c:v>0</c:v>
                </c:pt>
                <c:pt idx="1">
                  <c:v>2250.0000000000005</c:v>
                </c:pt>
                <c:pt idx="2">
                  <c:v>4700.0000000000009</c:v>
                </c:pt>
                <c:pt idx="3">
                  <c:v>8040.0000000000018</c:v>
                </c:pt>
                <c:pt idx="4">
                  <c:v>12400.000000000002</c:v>
                </c:pt>
                <c:pt idx="5">
                  <c:v>16500</c:v>
                </c:pt>
                <c:pt idx="6">
                  <c:v>20100</c:v>
                </c:pt>
                <c:pt idx="7">
                  <c:v>26599.999999999996</c:v>
                </c:pt>
                <c:pt idx="8">
                  <c:v>33600</c:v>
                </c:pt>
                <c:pt idx="9">
                  <c:v>39150</c:v>
                </c:pt>
                <c:pt idx="10">
                  <c:v>47499.999999999993</c:v>
                </c:pt>
                <c:pt idx="11">
                  <c:v>52579.999999999993</c:v>
                </c:pt>
              </c:numCache>
            </c:numRef>
          </c:val>
          <c:extLst>
            <c:ext xmlns:c16="http://schemas.microsoft.com/office/drawing/2014/chart" uri="{C3380CC4-5D6E-409C-BE32-E72D297353CC}">
              <c16:uniqueId val="{00000001-E783-4D74-B261-E155943E9D00}"/>
            </c:ext>
          </c:extLst>
        </c:ser>
        <c:ser>
          <c:idx val="2"/>
          <c:order val="2"/>
          <c:tx>
            <c:strRef>
              <c:f>'Stap 4'!$F$9</c:f>
              <c:strCache>
                <c:ptCount val="1"/>
                <c:pt idx="0">
                  <c:v>Lijndikte</c:v>
                </c:pt>
              </c:strCache>
            </c:strRef>
          </c:tx>
          <c:spPr>
            <a:solidFill>
              <a:schemeClr val="accent3"/>
            </a:solidFill>
            <a:ln>
              <a:noFill/>
            </a:ln>
            <a:effectLst/>
          </c:spPr>
          <c:val>
            <c:numRef>
              <c:f>'Stap 4'!$F$10:$F$21</c:f>
              <c:numCache>
                <c:formatCode>General</c:formatCode>
                <c:ptCount val="12"/>
                <c:pt idx="0">
                  <c:v>7000</c:v>
                </c:pt>
                <c:pt idx="1">
                  <c:v>7000</c:v>
                </c:pt>
                <c:pt idx="2">
                  <c:v>7000</c:v>
                </c:pt>
                <c:pt idx="3">
                  <c:v>7000</c:v>
                </c:pt>
                <c:pt idx="4">
                  <c:v>7000</c:v>
                </c:pt>
                <c:pt idx="5">
                  <c:v>7000</c:v>
                </c:pt>
                <c:pt idx="6">
                  <c:v>7000</c:v>
                </c:pt>
                <c:pt idx="7">
                  <c:v>7000</c:v>
                </c:pt>
                <c:pt idx="8">
                  <c:v>7000</c:v>
                </c:pt>
                <c:pt idx="9">
                  <c:v>7000</c:v>
                </c:pt>
                <c:pt idx="10">
                  <c:v>7000</c:v>
                </c:pt>
                <c:pt idx="11">
                  <c:v>7000</c:v>
                </c:pt>
              </c:numCache>
            </c:numRef>
          </c:val>
          <c:extLst>
            <c:ext xmlns:c16="http://schemas.microsoft.com/office/drawing/2014/chart" uri="{C3380CC4-5D6E-409C-BE32-E72D297353CC}">
              <c16:uniqueId val="{00000002-E783-4D74-B261-E155943E9D00}"/>
            </c:ext>
          </c:extLst>
        </c:ser>
        <c:ser>
          <c:idx val="3"/>
          <c:order val="3"/>
          <c:tx>
            <c:strRef>
              <c:f>'Stap 4'!$D$9</c:f>
              <c:strCache>
                <c:ptCount val="1"/>
                <c:pt idx="0">
                  <c:v>Marge</c:v>
                </c:pt>
              </c:strCache>
            </c:strRef>
          </c:tx>
          <c:spPr>
            <a:solidFill>
              <a:schemeClr val="accent4"/>
            </a:solidFill>
            <a:ln w="25400">
              <a:noFill/>
            </a:ln>
            <a:effectLst/>
          </c:spPr>
          <c:val>
            <c:numRef>
              <c:f>'Stap 4'!$D$10:$D$21</c:f>
              <c:numCache>
                <c:formatCode>#,##0</c:formatCode>
                <c:ptCount val="12"/>
                <c:pt idx="0">
                  <c:v>0</c:v>
                </c:pt>
                <c:pt idx="1">
                  <c:v>2250.0000000000005</c:v>
                </c:pt>
                <c:pt idx="2">
                  <c:v>4700.0000000000009</c:v>
                </c:pt>
                <c:pt idx="3">
                  <c:v>8040.0000000000018</c:v>
                </c:pt>
                <c:pt idx="4">
                  <c:v>12400.000000000002</c:v>
                </c:pt>
                <c:pt idx="5">
                  <c:v>16500</c:v>
                </c:pt>
                <c:pt idx="6">
                  <c:v>20100</c:v>
                </c:pt>
                <c:pt idx="7">
                  <c:v>26599.999999999996</c:v>
                </c:pt>
                <c:pt idx="8">
                  <c:v>33600</c:v>
                </c:pt>
                <c:pt idx="9">
                  <c:v>39150</c:v>
                </c:pt>
                <c:pt idx="10">
                  <c:v>47499.999999999993</c:v>
                </c:pt>
                <c:pt idx="11">
                  <c:v>52579.999999999993</c:v>
                </c:pt>
              </c:numCache>
            </c:numRef>
          </c:val>
          <c:extLst>
            <c:ext xmlns:c16="http://schemas.microsoft.com/office/drawing/2014/chart" uri="{C3380CC4-5D6E-409C-BE32-E72D297353CC}">
              <c16:uniqueId val="{00000003-E783-4D74-B261-E155943E9D00}"/>
            </c:ext>
          </c:extLst>
        </c:ser>
        <c:dLbls>
          <c:showLegendKey val="0"/>
          <c:showVal val="0"/>
          <c:showCatName val="0"/>
          <c:showSerName val="0"/>
          <c:showPercent val="0"/>
          <c:showBubbleSize val="0"/>
        </c:dLbls>
        <c:axId val="776623888"/>
        <c:axId val="776624248"/>
      </c:areaChart>
      <c:catAx>
        <c:axId val="776623888"/>
        <c:scaling>
          <c:orientation val="minMax"/>
        </c:scaling>
        <c:delete val="0"/>
        <c:axPos val="b"/>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76624248"/>
        <c:crosses val="autoZero"/>
        <c:auto val="1"/>
        <c:lblAlgn val="ctr"/>
        <c:lblOffset val="100"/>
        <c:noMultiLvlLbl val="0"/>
      </c:catAx>
      <c:valAx>
        <c:axId val="7766242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7662388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Grafiek!$G$1</c:f>
          <c:strCache>
            <c:ptCount val="1"/>
            <c:pt idx="0">
              <c:v>Begroting en voorspelling in de tijd met marge (pluimgrafiek)</c:v>
            </c:pt>
          </c:strCache>
        </c:strRef>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ontserrat" pitchFamily="2" charset="0"/>
              <a:ea typeface="+mn-ea"/>
              <a:cs typeface="+mn-cs"/>
            </a:defRPr>
          </a:pPr>
          <a:endParaRPr lang="nl-NL"/>
        </a:p>
      </c:txPr>
    </c:title>
    <c:autoTitleDeleted val="0"/>
    <c:plotArea>
      <c:layout/>
      <c:areaChart>
        <c:grouping val="stacked"/>
        <c:varyColors val="0"/>
        <c:ser>
          <c:idx val="5"/>
          <c:order val="0"/>
          <c:tx>
            <c:strRef>
              <c:f>Grafiek!$E$9</c:f>
              <c:strCache>
                <c:ptCount val="1"/>
                <c:pt idx="0">
                  <c:v>Onderkant</c:v>
                </c:pt>
              </c:strCache>
            </c:strRef>
          </c:tx>
          <c:spPr>
            <a:noFill/>
            <a:ln>
              <a:noFill/>
            </a:ln>
            <a:effectLst>
              <a:outerShdw blurRad="57150" dist="19050" dir="5400000" algn="ctr" rotWithShape="0">
                <a:srgbClr val="000000">
                  <a:alpha val="63000"/>
                </a:srgbClr>
              </a:outerShdw>
            </a:effectLst>
          </c:spPr>
          <c:val>
            <c:numRef>
              <c:f>Grafiek!$E$10:$E$21</c:f>
              <c:numCache>
                <c:formatCode>#,##0</c:formatCode>
                <c:ptCount val="12"/>
                <c:pt idx="0">
                  <c:v>150000</c:v>
                </c:pt>
                <c:pt idx="1">
                  <c:v>222750</c:v>
                </c:pt>
                <c:pt idx="2">
                  <c:v>230300</c:v>
                </c:pt>
                <c:pt idx="3">
                  <c:v>259960</c:v>
                </c:pt>
                <c:pt idx="4">
                  <c:v>297600</c:v>
                </c:pt>
                <c:pt idx="5">
                  <c:v>313500</c:v>
                </c:pt>
                <c:pt idx="6">
                  <c:v>314900</c:v>
                </c:pt>
                <c:pt idx="7">
                  <c:v>353400</c:v>
                </c:pt>
                <c:pt idx="8">
                  <c:v>386400</c:v>
                </c:pt>
                <c:pt idx="9">
                  <c:v>395850</c:v>
                </c:pt>
                <c:pt idx="10">
                  <c:v>427500</c:v>
                </c:pt>
                <c:pt idx="11">
                  <c:v>425420</c:v>
                </c:pt>
              </c:numCache>
            </c:numRef>
          </c:val>
          <c:extLst>
            <c:ext xmlns:c16="http://schemas.microsoft.com/office/drawing/2014/chart" uri="{C3380CC4-5D6E-409C-BE32-E72D297353CC}">
              <c16:uniqueId val="{00000000-E9A3-42DB-887E-A6705A4A83E0}"/>
            </c:ext>
          </c:extLst>
        </c:ser>
        <c:ser>
          <c:idx val="4"/>
          <c:order val="1"/>
          <c:tx>
            <c:strRef>
              <c:f>Grafiek!$D$9</c:f>
              <c:strCache>
                <c:ptCount val="1"/>
                <c:pt idx="0">
                  <c:v>Marge</c:v>
                </c:pt>
              </c:strCache>
            </c:strRef>
          </c:tx>
          <c:spPr>
            <a:solidFill>
              <a:schemeClr val="bg1">
                <a:lumMod val="85000"/>
              </a:schemeClr>
            </a:solidFill>
            <a:ln>
              <a:noFill/>
            </a:ln>
            <a:effectLst>
              <a:outerShdw blurRad="57150" dist="19050" dir="5400000" algn="ctr" rotWithShape="0">
                <a:srgbClr val="000000">
                  <a:alpha val="63000"/>
                </a:srgbClr>
              </a:outerShdw>
            </a:effectLst>
          </c:spPr>
          <c:val>
            <c:numRef>
              <c:f>Grafiek!$D$10:$D$21</c:f>
              <c:numCache>
                <c:formatCode>#,##0</c:formatCode>
                <c:ptCount val="12"/>
                <c:pt idx="0">
                  <c:v>0</c:v>
                </c:pt>
                <c:pt idx="1">
                  <c:v>2250.0000000000005</c:v>
                </c:pt>
                <c:pt idx="2">
                  <c:v>4700.0000000000009</c:v>
                </c:pt>
                <c:pt idx="3">
                  <c:v>8040.0000000000018</c:v>
                </c:pt>
                <c:pt idx="4">
                  <c:v>12400.000000000002</c:v>
                </c:pt>
                <c:pt idx="5">
                  <c:v>16500</c:v>
                </c:pt>
                <c:pt idx="6">
                  <c:v>20100</c:v>
                </c:pt>
                <c:pt idx="7">
                  <c:v>26599.999999999996</c:v>
                </c:pt>
                <c:pt idx="8">
                  <c:v>33600</c:v>
                </c:pt>
                <c:pt idx="9">
                  <c:v>39150</c:v>
                </c:pt>
                <c:pt idx="10">
                  <c:v>47499.999999999993</c:v>
                </c:pt>
                <c:pt idx="11">
                  <c:v>52579.999999999993</c:v>
                </c:pt>
              </c:numCache>
            </c:numRef>
          </c:val>
          <c:extLst>
            <c:ext xmlns:c16="http://schemas.microsoft.com/office/drawing/2014/chart" uri="{C3380CC4-5D6E-409C-BE32-E72D297353CC}">
              <c16:uniqueId val="{00000001-E9A3-42DB-887E-A6705A4A83E0}"/>
            </c:ext>
          </c:extLst>
        </c:ser>
        <c:ser>
          <c:idx val="6"/>
          <c:order val="2"/>
          <c:tx>
            <c:strRef>
              <c:f>Grafiek!$F$9</c:f>
              <c:strCache>
                <c:ptCount val="1"/>
                <c:pt idx="0">
                  <c:v>Lijndikte</c:v>
                </c:pt>
              </c:strCache>
            </c:strRef>
          </c:tx>
          <c:spPr>
            <a:solidFill>
              <a:srgbClr val="E86C47"/>
            </a:solidFill>
            <a:ln>
              <a:noFill/>
            </a:ln>
            <a:effectLst>
              <a:outerShdw blurRad="57150" dist="19050" dir="5400000" algn="ctr" rotWithShape="0">
                <a:srgbClr val="000000">
                  <a:alpha val="63000"/>
                </a:srgbClr>
              </a:outerShdw>
            </a:effectLst>
          </c:spPr>
          <c:val>
            <c:numRef>
              <c:f>Grafiek!$F$10:$F$21</c:f>
              <c:numCache>
                <c:formatCode>General</c:formatCode>
                <c:ptCount val="12"/>
                <c:pt idx="0">
                  <c:v>7000</c:v>
                </c:pt>
                <c:pt idx="1">
                  <c:v>7000</c:v>
                </c:pt>
                <c:pt idx="2">
                  <c:v>7000</c:v>
                </c:pt>
                <c:pt idx="3">
                  <c:v>7000</c:v>
                </c:pt>
                <c:pt idx="4">
                  <c:v>7000</c:v>
                </c:pt>
                <c:pt idx="5">
                  <c:v>7000</c:v>
                </c:pt>
                <c:pt idx="6">
                  <c:v>7000</c:v>
                </c:pt>
                <c:pt idx="7">
                  <c:v>7000</c:v>
                </c:pt>
                <c:pt idx="8">
                  <c:v>7000</c:v>
                </c:pt>
                <c:pt idx="9">
                  <c:v>7000</c:v>
                </c:pt>
                <c:pt idx="10">
                  <c:v>7000</c:v>
                </c:pt>
                <c:pt idx="11">
                  <c:v>7000</c:v>
                </c:pt>
              </c:numCache>
            </c:numRef>
          </c:val>
          <c:extLst>
            <c:ext xmlns:c16="http://schemas.microsoft.com/office/drawing/2014/chart" uri="{C3380CC4-5D6E-409C-BE32-E72D297353CC}">
              <c16:uniqueId val="{00000002-E9A3-42DB-887E-A6705A4A83E0}"/>
            </c:ext>
          </c:extLst>
        </c:ser>
        <c:ser>
          <c:idx val="0"/>
          <c:order val="3"/>
          <c:tx>
            <c:strRef>
              <c:f>Grafiek!$D$9</c:f>
              <c:strCache>
                <c:ptCount val="1"/>
                <c:pt idx="0">
                  <c:v>Marge</c:v>
                </c:pt>
              </c:strCache>
            </c:strRef>
          </c:tx>
          <c:spPr>
            <a:solidFill>
              <a:schemeClr val="bg1">
                <a:lumMod val="85000"/>
              </a:schemeClr>
            </a:solidFill>
            <a:ln>
              <a:noFill/>
            </a:ln>
            <a:effectLst>
              <a:outerShdw blurRad="57150" dist="19050" dir="5400000" algn="ctr" rotWithShape="0">
                <a:srgbClr val="000000">
                  <a:alpha val="63000"/>
                </a:srgbClr>
              </a:outerShdw>
            </a:effectLst>
          </c:spPr>
          <c:val>
            <c:numRef>
              <c:f>Grafiek!$D$10:$D$21</c:f>
              <c:numCache>
                <c:formatCode>#,##0</c:formatCode>
                <c:ptCount val="12"/>
                <c:pt idx="0">
                  <c:v>0</c:v>
                </c:pt>
                <c:pt idx="1">
                  <c:v>2250.0000000000005</c:v>
                </c:pt>
                <c:pt idx="2">
                  <c:v>4700.0000000000009</c:v>
                </c:pt>
                <c:pt idx="3">
                  <c:v>8040.0000000000018</c:v>
                </c:pt>
                <c:pt idx="4">
                  <c:v>12400.000000000002</c:v>
                </c:pt>
                <c:pt idx="5">
                  <c:v>16500</c:v>
                </c:pt>
                <c:pt idx="6">
                  <c:v>20100</c:v>
                </c:pt>
                <c:pt idx="7">
                  <c:v>26599.999999999996</c:v>
                </c:pt>
                <c:pt idx="8">
                  <c:v>33600</c:v>
                </c:pt>
                <c:pt idx="9">
                  <c:v>39150</c:v>
                </c:pt>
                <c:pt idx="10">
                  <c:v>47499.999999999993</c:v>
                </c:pt>
                <c:pt idx="11">
                  <c:v>52579.999999999993</c:v>
                </c:pt>
              </c:numCache>
            </c:numRef>
          </c:val>
          <c:extLst>
            <c:ext xmlns:c16="http://schemas.microsoft.com/office/drawing/2014/chart" uri="{C3380CC4-5D6E-409C-BE32-E72D297353CC}">
              <c16:uniqueId val="{00000003-E9A3-42DB-887E-A6705A4A83E0}"/>
            </c:ext>
          </c:extLst>
        </c:ser>
        <c:dLbls>
          <c:showLegendKey val="0"/>
          <c:showVal val="0"/>
          <c:showCatName val="0"/>
          <c:showSerName val="0"/>
          <c:showPercent val="0"/>
          <c:showBubbleSize val="0"/>
        </c:dLbls>
        <c:axId val="213678160"/>
        <c:axId val="213678640"/>
      </c:areaChart>
      <c:catAx>
        <c:axId val="213678160"/>
        <c:scaling>
          <c:orientation val="minMax"/>
        </c:scaling>
        <c:delete val="0"/>
        <c:axPos val="b"/>
        <c:majorTickMark val="out"/>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ontserrat" pitchFamily="2" charset="0"/>
                <a:ea typeface="+mn-ea"/>
                <a:cs typeface="+mn-cs"/>
              </a:defRPr>
            </a:pPr>
            <a:endParaRPr lang="nl-NL"/>
          </a:p>
        </c:txPr>
        <c:crossAx val="213678640"/>
        <c:crosses val="autoZero"/>
        <c:auto val="1"/>
        <c:lblAlgn val="ctr"/>
        <c:lblOffset val="100"/>
        <c:noMultiLvlLbl val="0"/>
      </c:catAx>
      <c:valAx>
        <c:axId val="213678640"/>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ontserrat" pitchFamily="2" charset="0"/>
                <a:ea typeface="+mn-ea"/>
                <a:cs typeface="+mn-cs"/>
              </a:defRPr>
            </a:pPr>
            <a:endParaRPr lang="nl-NL"/>
          </a:p>
        </c:txPr>
        <c:crossAx val="213678160"/>
        <c:crosses val="autoZero"/>
        <c:crossBetween val="midCat"/>
      </c:valAx>
      <c:spPr>
        <a:noFill/>
        <a:ln>
          <a:solidFill>
            <a:schemeClr val="bg1">
              <a:lumMod val="65000"/>
            </a:schemeClr>
          </a:solidFill>
        </a:ln>
        <a:effectLst/>
      </c:spPr>
    </c:plotArea>
    <c:plotVisOnly val="0"/>
    <c:dispBlanksAs val="zero"/>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latin typeface="Montserrat" pitchFamily="2" charset="0"/>
        </a:defRPr>
      </a:pPr>
      <a:endParaRPr lang="nl-NL"/>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3">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s://www.terzake-excel.nl/excel-cursus-op-locatie/" TargetMode="External"/><Relationship Id="rId2" Type="http://schemas.openxmlformats.org/officeDocument/2006/relationships/image" Target="../media/image1.jpeg"/><Relationship Id="rId1" Type="http://schemas.openxmlformats.org/officeDocument/2006/relationships/hyperlink" Target="https://terzake-excel.nl" TargetMode="External"/><Relationship Id="rId4" Type="http://schemas.openxmlformats.org/officeDocument/2006/relationships/hyperlink" Target="https://www.terzake-excel.nl/excel-document-op-maat/" TargetMode="External"/></Relationships>
</file>

<file path=xl/drawings/_rels/drawing4.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95250</xdr:rowOff>
    </xdr:from>
    <xdr:to>
      <xdr:col>13</xdr:col>
      <xdr:colOff>367665</xdr:colOff>
      <xdr:row>5</xdr:row>
      <xdr:rowOff>168647</xdr:rowOff>
    </xdr:to>
    <xdr:pic>
      <xdr:nvPicPr>
        <xdr:cNvPr id="2" name="Afbeelding 1">
          <a:hlinkClick xmlns:r="http://schemas.openxmlformats.org/officeDocument/2006/relationships" r:id="rId1"/>
          <a:extLst>
            <a:ext uri="{FF2B5EF4-FFF2-40B4-BE49-F238E27FC236}">
              <a16:creationId xmlns:a16="http://schemas.microsoft.com/office/drawing/2014/main" id="{153F8EFB-E693-40C6-8FB8-1A0CF5045C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49240" y="95250"/>
          <a:ext cx="2745105" cy="1140197"/>
        </a:xfrm>
        <a:prstGeom prst="rect">
          <a:avLst/>
        </a:prstGeom>
      </xdr:spPr>
    </xdr:pic>
    <xdr:clientData/>
  </xdr:twoCellAnchor>
  <xdr:twoCellAnchor>
    <xdr:from>
      <xdr:col>0</xdr:col>
      <xdr:colOff>152400</xdr:colOff>
      <xdr:row>0</xdr:row>
      <xdr:rowOff>114299</xdr:rowOff>
    </xdr:from>
    <xdr:to>
      <xdr:col>8</xdr:col>
      <xdr:colOff>443865</xdr:colOff>
      <xdr:row>10</xdr:row>
      <xdr:rowOff>167641</xdr:rowOff>
    </xdr:to>
    <xdr:sp macro="" textlink="">
      <xdr:nvSpPr>
        <xdr:cNvPr id="3" name="Rechthoek: afgeronde hoeken 2">
          <a:extLst>
            <a:ext uri="{FF2B5EF4-FFF2-40B4-BE49-F238E27FC236}">
              <a16:creationId xmlns:a16="http://schemas.microsoft.com/office/drawing/2014/main" id="{8C1A48A0-9B7A-405D-BD0F-63C1A3010DBD}"/>
            </a:ext>
          </a:extLst>
        </xdr:cNvPr>
        <xdr:cNvSpPr/>
      </xdr:nvSpPr>
      <xdr:spPr>
        <a:xfrm>
          <a:off x="152400" y="114299"/>
          <a:ext cx="5046345" cy="2186942"/>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600" baseline="0">
              <a:solidFill>
                <a:sysClr val="windowText" lastClr="000000"/>
              </a:solidFill>
              <a:latin typeface="Montserrat" pitchFamily="2" charset="0"/>
            </a:rPr>
            <a:t>In dit bestand hebben we stap voor stap uitgelegd hoe je in Excel een pluimgrafiek met marges kunt maken.</a:t>
          </a:r>
        </a:p>
        <a:p>
          <a:pPr algn="l"/>
          <a:endParaRPr lang="nl-NL" sz="1600" baseline="0">
            <a:solidFill>
              <a:sysClr val="windowText" lastClr="000000"/>
            </a:solidFill>
            <a:latin typeface="Montserrat" pitchFamily="2" charset="0"/>
          </a:endParaRPr>
        </a:p>
        <a:p>
          <a:pPr algn="l"/>
          <a:r>
            <a:rPr lang="nl-NL" sz="1600" baseline="0">
              <a:solidFill>
                <a:sysClr val="windowText" lastClr="000000"/>
              </a:solidFill>
              <a:latin typeface="Montserrat" pitchFamily="2" charset="0"/>
            </a:rPr>
            <a:t>Dit hebben we uitgelegd in de werkbladen tussen Home en Grafiek.</a:t>
          </a:r>
        </a:p>
        <a:p>
          <a:pPr algn="l"/>
          <a:endParaRPr lang="nl-NL" sz="1600" baseline="0">
            <a:solidFill>
              <a:sysClr val="windowText" lastClr="000000"/>
            </a:solidFill>
            <a:effectLst/>
            <a:latin typeface="Montserrat" pitchFamily="2" charset="0"/>
          </a:endParaRPr>
        </a:p>
        <a:p>
          <a:pPr algn="l"/>
          <a:endParaRPr lang="nl-NL" sz="1600">
            <a:solidFill>
              <a:sysClr val="windowText" lastClr="000000"/>
            </a:solidFill>
            <a:effectLst/>
            <a:latin typeface="Montserrat" pitchFamily="2" charset="0"/>
          </a:endParaRPr>
        </a:p>
        <a:p>
          <a:pPr algn="l"/>
          <a:endParaRPr lang="nl-NL" sz="1600" baseline="0">
            <a:solidFill>
              <a:sysClr val="windowText" lastClr="000000"/>
            </a:solidFill>
            <a:latin typeface="Montserrat" pitchFamily="2" charset="0"/>
          </a:endParaRPr>
        </a:p>
      </xdr:txBody>
    </xdr:sp>
    <xdr:clientData/>
  </xdr:twoCellAnchor>
  <xdr:twoCellAnchor>
    <xdr:from>
      <xdr:col>0</xdr:col>
      <xdr:colOff>205740</xdr:colOff>
      <xdr:row>15</xdr:row>
      <xdr:rowOff>38100</xdr:rowOff>
    </xdr:from>
    <xdr:to>
      <xdr:col>3</xdr:col>
      <xdr:colOff>484935</xdr:colOff>
      <xdr:row>17</xdr:row>
      <xdr:rowOff>34291</xdr:rowOff>
    </xdr:to>
    <xdr:sp macro="" textlink="">
      <xdr:nvSpPr>
        <xdr:cNvPr id="4" name="Rechthoek: afgeronde hoeken 3">
          <a:hlinkClick xmlns:r="http://schemas.openxmlformats.org/officeDocument/2006/relationships" r:id="rId3"/>
          <a:extLst>
            <a:ext uri="{FF2B5EF4-FFF2-40B4-BE49-F238E27FC236}">
              <a16:creationId xmlns:a16="http://schemas.microsoft.com/office/drawing/2014/main" id="{28F32D3E-C16E-4E35-A745-48A8CCF3035D}"/>
            </a:ext>
          </a:extLst>
        </xdr:cNvPr>
        <xdr:cNvSpPr/>
      </xdr:nvSpPr>
      <xdr:spPr>
        <a:xfrm>
          <a:off x="205740" y="3238500"/>
          <a:ext cx="2062275" cy="42291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latin typeface="Montserrat" pitchFamily="2" charset="0"/>
            </a:rPr>
            <a:t>Cursus op locatie</a:t>
          </a:r>
          <a:endParaRPr lang="nl-NL" b="1">
            <a:solidFill>
              <a:schemeClr val="bg1"/>
            </a:solidFill>
            <a:effectLst/>
            <a:latin typeface="Montserrat" pitchFamily="2" charset="0"/>
          </a:endParaRPr>
        </a:p>
        <a:p>
          <a:pPr algn="ctr"/>
          <a:endParaRPr lang="nl-NL" sz="1100" b="1" baseline="0">
            <a:solidFill>
              <a:schemeClr val="bg1"/>
            </a:solidFill>
            <a:latin typeface="Montserrat" pitchFamily="2" charset="0"/>
          </a:endParaRPr>
        </a:p>
      </xdr:txBody>
    </xdr:sp>
    <xdr:clientData/>
  </xdr:twoCellAnchor>
  <xdr:twoCellAnchor>
    <xdr:from>
      <xdr:col>4</xdr:col>
      <xdr:colOff>483236</xdr:colOff>
      <xdr:row>15</xdr:row>
      <xdr:rowOff>38100</xdr:rowOff>
    </xdr:from>
    <xdr:to>
      <xdr:col>8</xdr:col>
      <xdr:colOff>475298</xdr:colOff>
      <xdr:row>17</xdr:row>
      <xdr:rowOff>34291</xdr:rowOff>
    </xdr:to>
    <xdr:sp macro="" textlink="">
      <xdr:nvSpPr>
        <xdr:cNvPr id="5" name="Rechthoek: afgeronde hoeken 4">
          <a:hlinkClick xmlns:r="http://schemas.openxmlformats.org/officeDocument/2006/relationships" r:id="rId4" tooltip="Training basis Excel"/>
          <a:extLst>
            <a:ext uri="{FF2B5EF4-FFF2-40B4-BE49-F238E27FC236}">
              <a16:creationId xmlns:a16="http://schemas.microsoft.com/office/drawing/2014/main" id="{8044C4DE-17DD-45AD-ABB2-72B3F3A94E7A}"/>
            </a:ext>
          </a:extLst>
        </xdr:cNvPr>
        <xdr:cNvSpPr/>
      </xdr:nvSpPr>
      <xdr:spPr>
        <a:xfrm>
          <a:off x="2860676" y="3238500"/>
          <a:ext cx="2369502" cy="42291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effectLst/>
              <a:latin typeface="Montserrat" pitchFamily="2" charset="0"/>
            </a:rPr>
            <a:t>Document op maat</a:t>
          </a:r>
          <a:endParaRPr lang="nl-NL" b="1">
            <a:solidFill>
              <a:schemeClr val="bg1"/>
            </a:solidFill>
            <a:effectLst/>
            <a:latin typeface="Montserrat" pitchFamily="2" charset="0"/>
          </a:endParaRPr>
        </a:p>
        <a:p>
          <a:pPr algn="ctr"/>
          <a:endParaRPr lang="nl-NL" sz="1100" b="1" baseline="0">
            <a:solidFill>
              <a:schemeClr val="bg1"/>
            </a:solidFill>
            <a:latin typeface="Montserrat" pitchFamily="2"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312420</xdr:colOff>
      <xdr:row>7</xdr:row>
      <xdr:rowOff>175260</xdr:rowOff>
    </xdr:from>
    <xdr:to>
      <xdr:col>16</xdr:col>
      <xdr:colOff>464820</xdr:colOff>
      <xdr:row>20</xdr:row>
      <xdr:rowOff>198120</xdr:rowOff>
    </xdr:to>
    <xdr:sp macro="" textlink="">
      <xdr:nvSpPr>
        <xdr:cNvPr id="3" name="Rechthoek: afgeronde hoeken 2">
          <a:extLst>
            <a:ext uri="{FF2B5EF4-FFF2-40B4-BE49-F238E27FC236}">
              <a16:creationId xmlns:a16="http://schemas.microsoft.com/office/drawing/2014/main" id="{CDFD2853-CA08-4457-A249-5E99415F8B3B}"/>
            </a:ext>
          </a:extLst>
        </xdr:cNvPr>
        <xdr:cNvSpPr/>
      </xdr:nvSpPr>
      <xdr:spPr>
        <a:xfrm>
          <a:off x="6827520" y="1668780"/>
          <a:ext cx="5029200" cy="3025140"/>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nl-NL" sz="1100">
              <a:solidFill>
                <a:sysClr val="windowText" lastClr="000000"/>
              </a:solidFill>
              <a:effectLst/>
              <a:latin typeface="Montserrat" panose="00000500000000000000" pitchFamily="2" charset="0"/>
              <a:ea typeface="+mn-ea"/>
              <a:cs typeface="+mn-cs"/>
            </a:rPr>
            <a:t>In een pluimgrafiek</a:t>
          </a:r>
          <a:r>
            <a:rPr lang="nl-NL" sz="1100" baseline="0">
              <a:solidFill>
                <a:sysClr val="windowText" lastClr="000000"/>
              </a:solidFill>
              <a:effectLst/>
              <a:latin typeface="Montserrat" panose="00000500000000000000" pitchFamily="2" charset="0"/>
              <a:ea typeface="+mn-ea"/>
              <a:cs typeface="+mn-cs"/>
            </a:rPr>
            <a:t> w</a:t>
          </a:r>
          <a:r>
            <a:rPr lang="nl-NL" sz="1100">
              <a:solidFill>
                <a:sysClr val="windowText" lastClr="000000"/>
              </a:solidFill>
              <a:effectLst/>
              <a:latin typeface="Montserrat" panose="00000500000000000000" pitchFamily="2" charset="0"/>
              <a:ea typeface="+mn-ea"/>
              <a:cs typeface="+mn-cs"/>
            </a:rPr>
            <a:t>ordt iets getoond voor een komende</a:t>
          </a:r>
          <a:r>
            <a:rPr lang="nl-NL" sz="1100" baseline="0">
              <a:solidFill>
                <a:sysClr val="windowText" lastClr="000000"/>
              </a:solidFill>
              <a:effectLst/>
              <a:latin typeface="Montserrat" panose="00000500000000000000" pitchFamily="2" charset="0"/>
              <a:ea typeface="+mn-ea"/>
              <a:cs typeface="+mn-cs"/>
            </a:rPr>
            <a:t> periode (</a:t>
          </a:r>
          <a:r>
            <a:rPr lang="nl-NL" sz="1100">
              <a:solidFill>
                <a:sysClr val="windowText" lastClr="000000"/>
              </a:solidFill>
              <a:effectLst/>
              <a:latin typeface="Montserrat" panose="00000500000000000000" pitchFamily="2" charset="0"/>
              <a:ea typeface="+mn-ea"/>
              <a:cs typeface="+mn-cs"/>
            </a:rPr>
            <a:t>bijvoorbeeld het komende jaar) maar met een</a:t>
          </a:r>
          <a:r>
            <a:rPr lang="nl-NL" sz="1100" baseline="0">
              <a:solidFill>
                <a:sysClr val="windowText" lastClr="000000"/>
              </a:solidFill>
              <a:effectLst/>
              <a:latin typeface="Montserrat" panose="00000500000000000000" pitchFamily="2" charset="0"/>
              <a:ea typeface="+mn-ea"/>
              <a:cs typeface="+mn-cs"/>
            </a:rPr>
            <a:t> mate van onzekerheid. </a:t>
          </a:r>
        </a:p>
        <a:p>
          <a:endParaRPr lang="nl-NL" sz="1100" baseline="0">
            <a:solidFill>
              <a:sysClr val="windowText" lastClr="000000"/>
            </a:solidFill>
            <a:effectLst/>
            <a:latin typeface="Montserrat" panose="00000500000000000000" pitchFamily="2" charset="0"/>
            <a:ea typeface="+mn-ea"/>
            <a:cs typeface="+mn-cs"/>
          </a:endParaRPr>
        </a:p>
        <a:p>
          <a:r>
            <a:rPr lang="nl-NL" sz="1100" baseline="0">
              <a:solidFill>
                <a:sysClr val="windowText" lastClr="000000"/>
              </a:solidFill>
              <a:effectLst/>
              <a:latin typeface="Montserrat" panose="00000500000000000000" pitchFamily="2" charset="0"/>
              <a:ea typeface="+mn-ea"/>
              <a:cs typeface="+mn-cs"/>
            </a:rPr>
            <a:t>De komende maand is dichtbij de dag van vandaag en goed te voorspellen maar hoe verder je gaat in de tijd hoe meer onzekerheid. </a:t>
          </a:r>
        </a:p>
        <a:p>
          <a:endParaRPr lang="nl-NL" sz="1100" baseline="0">
            <a:solidFill>
              <a:sysClr val="windowText" lastClr="000000"/>
            </a:solidFill>
            <a:effectLst/>
            <a:latin typeface="Montserrat" panose="00000500000000000000" pitchFamily="2" charset="0"/>
            <a:ea typeface="+mn-ea"/>
            <a:cs typeface="+mn-cs"/>
          </a:endParaRPr>
        </a:p>
        <a:p>
          <a:r>
            <a:rPr lang="nl-NL" sz="1100" baseline="0">
              <a:solidFill>
                <a:sysClr val="windowText" lastClr="000000"/>
              </a:solidFill>
              <a:effectLst/>
              <a:latin typeface="Montserrat" panose="00000500000000000000" pitchFamily="2" charset="0"/>
              <a:ea typeface="+mn-ea"/>
              <a:cs typeface="+mn-cs"/>
            </a:rPr>
            <a:t>Dus hoe verder in de toekomst des te breder de marge.</a:t>
          </a:r>
          <a:endParaRPr lang="nl-NL" sz="1100">
            <a:solidFill>
              <a:sysClr val="windowText" lastClr="000000"/>
            </a:solidFill>
            <a:effectLst/>
            <a:latin typeface="Montserrat" panose="00000500000000000000" pitchFamily="2" charset="0"/>
          </a:endParaRPr>
        </a:p>
        <a:p>
          <a:r>
            <a:rPr lang="nl-NL" sz="1100" baseline="0">
              <a:solidFill>
                <a:sysClr val="windowText" lastClr="000000"/>
              </a:solidFill>
              <a:effectLst/>
              <a:latin typeface="Montserrat" panose="00000500000000000000" pitchFamily="2" charset="0"/>
              <a:ea typeface="+mn-ea"/>
              <a:cs typeface="+mn-cs"/>
            </a:rPr>
            <a:t>Een grafiek die uitwaaiert naarmate verder in de tijd wordt een pluimgrafiek genoemd. Deze grafiek wordt opgebouwd als een zogenaamde Vlakgrafiek.</a:t>
          </a:r>
        </a:p>
        <a:p>
          <a:endParaRPr lang="nl-NL" sz="1100" baseline="0">
            <a:solidFill>
              <a:sysClr val="windowText" lastClr="000000"/>
            </a:solidFill>
            <a:effectLst/>
            <a:latin typeface="Montserrat" panose="000005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aseline="0">
              <a:solidFill>
                <a:sysClr val="windowText" lastClr="000000"/>
              </a:solidFill>
              <a:effectLst/>
              <a:latin typeface="Montserrat" panose="00000500000000000000" pitchFamily="2" charset="0"/>
              <a:ea typeface="+mn-ea"/>
              <a:cs typeface="+mn-cs"/>
            </a:rPr>
            <a:t>Zo ver de theorie. De eerste stap is om de tabel op te maken zoals je hiernaast ziet.</a:t>
          </a:r>
        </a:p>
        <a:p>
          <a:endParaRPr lang="nl-NL" sz="1100" baseline="0">
            <a:solidFill>
              <a:sysClr val="windowText" lastClr="000000"/>
            </a:solidFill>
            <a:effectLst/>
            <a:latin typeface="Montserrat" panose="00000500000000000000" pitchFamily="2" charset="0"/>
            <a:ea typeface="+mn-ea"/>
            <a:cs typeface="+mn-cs"/>
          </a:endParaRPr>
        </a:p>
        <a:p>
          <a:endParaRPr lang="nl-NL" sz="1100">
            <a:solidFill>
              <a:sysClr val="windowText" lastClr="000000"/>
            </a:solidFill>
            <a:effectLst/>
            <a:latin typeface="Montserrat" panose="00000500000000000000" pitchFamily="2"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175260</xdr:colOff>
      <xdr:row>1</xdr:row>
      <xdr:rowOff>106680</xdr:rowOff>
    </xdr:from>
    <xdr:to>
      <xdr:col>20</xdr:col>
      <xdr:colOff>266700</xdr:colOff>
      <xdr:row>32</xdr:row>
      <xdr:rowOff>7620</xdr:rowOff>
    </xdr:to>
    <xdr:sp macro="" textlink="">
      <xdr:nvSpPr>
        <xdr:cNvPr id="2" name="Rechthoek: afgeronde hoeken 1">
          <a:extLst>
            <a:ext uri="{FF2B5EF4-FFF2-40B4-BE49-F238E27FC236}">
              <a16:creationId xmlns:a16="http://schemas.microsoft.com/office/drawing/2014/main" id="{0D15F970-4A71-49B0-AE96-DE2364BAA2D1}"/>
            </a:ext>
          </a:extLst>
        </xdr:cNvPr>
        <xdr:cNvSpPr/>
      </xdr:nvSpPr>
      <xdr:spPr>
        <a:xfrm>
          <a:off x="6690360" y="320040"/>
          <a:ext cx="7414260" cy="6743700"/>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nl-NL" sz="1100">
              <a:solidFill>
                <a:sysClr val="windowText" lastClr="000000"/>
              </a:solidFill>
              <a:effectLst/>
              <a:latin typeface="Montserrat" panose="00000500000000000000" pitchFamily="2" charset="0"/>
              <a:ea typeface="+mn-ea"/>
              <a:cs typeface="+mn-cs"/>
            </a:rPr>
            <a:t>Nu is het tijd om de formules in de</a:t>
          </a:r>
          <a:r>
            <a:rPr lang="nl-NL" sz="1100" baseline="0">
              <a:solidFill>
                <a:sysClr val="windowText" lastClr="000000"/>
              </a:solidFill>
              <a:effectLst/>
              <a:latin typeface="Montserrat" panose="00000500000000000000" pitchFamily="2" charset="0"/>
              <a:ea typeface="+mn-ea"/>
              <a:cs typeface="+mn-cs"/>
            </a:rPr>
            <a:t> tabellen te plaatsen.</a:t>
          </a:r>
          <a:endParaRPr lang="nl-NL" sz="1100">
            <a:solidFill>
              <a:sysClr val="windowText" lastClr="000000"/>
            </a:solidFill>
            <a:effectLst/>
            <a:latin typeface="Montserrat" panose="00000500000000000000" pitchFamily="2" charset="0"/>
            <a:ea typeface="+mn-ea"/>
            <a:cs typeface="+mn-cs"/>
          </a:endParaRPr>
        </a:p>
        <a:p>
          <a:endParaRPr lang="nl-NL" sz="1100" baseline="0">
            <a:solidFill>
              <a:sysClr val="windowText" lastClr="000000"/>
            </a:solidFill>
            <a:effectLst/>
            <a:latin typeface="Montserrat" panose="00000500000000000000" pitchFamily="2" charset="0"/>
            <a:ea typeface="+mn-ea"/>
            <a:cs typeface="+mn-cs"/>
          </a:endParaRPr>
        </a:p>
        <a:p>
          <a:r>
            <a:rPr lang="nl-NL" sz="1100" u="sng" baseline="0">
              <a:solidFill>
                <a:sysClr val="windowText" lastClr="000000"/>
              </a:solidFill>
              <a:effectLst/>
              <a:latin typeface="Montserrat" panose="00000500000000000000" pitchFamily="2" charset="0"/>
              <a:ea typeface="+mn-ea"/>
              <a:cs typeface="+mn-cs"/>
            </a:rPr>
            <a:t>Kolom factor in tijd: </a:t>
          </a:r>
          <a:r>
            <a:rPr lang="nl-NL" sz="1100" u="none" baseline="0">
              <a:solidFill>
                <a:sysClr val="windowText" lastClr="000000"/>
              </a:solidFill>
              <a:effectLst/>
              <a:latin typeface="Montserrat" panose="00000500000000000000" pitchFamily="2" charset="0"/>
              <a:ea typeface="+mn-ea"/>
              <a:cs typeface="+mn-cs"/>
            </a:rPr>
            <a:t>Kies op H5 een factor want dit zal ervoor zorgen dat naarmate tijd verstrijkt er een grotere of kleinere marge ontstaat. Dus hoe zeker of onzeker ben je over de ingevulde bedragen. In A10 plaats je een 0. Daaronder komt de volgende formule:</a:t>
          </a:r>
        </a:p>
        <a:p>
          <a:endParaRPr lang="nl-NL" sz="1100" u="none" baseline="0">
            <a:solidFill>
              <a:sysClr val="windowText" lastClr="000000"/>
            </a:solidFill>
            <a:effectLst/>
            <a:latin typeface="Montserrat" panose="00000500000000000000" pitchFamily="2" charset="0"/>
            <a:ea typeface="+mn-ea"/>
            <a:cs typeface="+mn-cs"/>
          </a:endParaRPr>
        </a:p>
        <a:p>
          <a:r>
            <a:rPr lang="nl-NL" sz="1100" u="none" baseline="0">
              <a:solidFill>
                <a:sysClr val="windowText" lastClr="000000"/>
              </a:solidFill>
              <a:effectLst/>
              <a:latin typeface="Montserrat" panose="00000500000000000000" pitchFamily="2" charset="0"/>
              <a:ea typeface="+mn-ea"/>
              <a:cs typeface="+mn-cs"/>
            </a:rPr>
            <a:t>=A10+$H$5</a:t>
          </a:r>
        </a:p>
        <a:p>
          <a:endParaRPr lang="nl-NL" sz="1100" u="none" baseline="0">
            <a:solidFill>
              <a:sysClr val="windowText" lastClr="000000"/>
            </a:solidFill>
            <a:effectLst/>
            <a:latin typeface="Montserrat" panose="00000500000000000000" pitchFamily="2" charset="0"/>
            <a:ea typeface="+mn-ea"/>
            <a:cs typeface="+mn-cs"/>
          </a:endParaRPr>
        </a:p>
        <a:p>
          <a:r>
            <a:rPr lang="nl-NL" sz="1100" u="sng" baseline="0">
              <a:solidFill>
                <a:sysClr val="windowText" lastClr="000000"/>
              </a:solidFill>
              <a:effectLst/>
              <a:latin typeface="Montserrat" panose="00000500000000000000" pitchFamily="2" charset="0"/>
              <a:ea typeface="+mn-ea"/>
              <a:cs typeface="+mn-cs"/>
            </a:rPr>
            <a:t>Kolom Maand en Jaar</a:t>
          </a:r>
          <a:r>
            <a:rPr lang="nl-NL" sz="1100" u="none" baseline="0">
              <a:solidFill>
                <a:sysClr val="windowText" lastClr="000000"/>
              </a:solidFill>
              <a:effectLst/>
              <a:latin typeface="Montserrat" panose="00000500000000000000" pitchFamily="2" charset="0"/>
              <a:ea typeface="+mn-ea"/>
              <a:cs typeface="+mn-cs"/>
            </a:rPr>
            <a:t>: Kies op H6 en H7 een jaar en maand waardoor eronder opvolgend de maanden en jaren tonen. Vanaf B11 is de formule:</a:t>
          </a:r>
        </a:p>
        <a:p>
          <a:endParaRPr lang="nl-NL" sz="1100" u="none" baseline="0">
            <a:solidFill>
              <a:sysClr val="windowText" lastClr="000000"/>
            </a:solidFill>
            <a:effectLst/>
            <a:latin typeface="Montserrat" panose="00000500000000000000" pitchFamily="2" charset="0"/>
            <a:ea typeface="+mn-ea"/>
            <a:cs typeface="+mn-cs"/>
          </a:endParaRPr>
        </a:p>
        <a:p>
          <a:r>
            <a:rPr lang="nl-NL" sz="1100" u="none" baseline="0">
              <a:solidFill>
                <a:sysClr val="windowText" lastClr="000000"/>
              </a:solidFill>
              <a:effectLst/>
              <a:latin typeface="Montserrat" panose="00000500000000000000" pitchFamily="2" charset="0"/>
              <a:ea typeface="+mn-ea"/>
              <a:cs typeface="+mn-cs"/>
            </a:rPr>
            <a:t>=ALS(B10=12;1;B10+1) </a:t>
          </a:r>
        </a:p>
        <a:p>
          <a:endParaRPr lang="nl-NL" sz="1100" u="none" baseline="0">
            <a:solidFill>
              <a:sysClr val="windowText" lastClr="000000"/>
            </a:solidFill>
            <a:effectLst/>
            <a:latin typeface="Montserrat" panose="00000500000000000000" pitchFamily="2" charset="0"/>
            <a:ea typeface="+mn-ea"/>
            <a:cs typeface="+mn-cs"/>
          </a:endParaRPr>
        </a:p>
        <a:p>
          <a:r>
            <a:rPr lang="nl-NL" sz="1100" u="none" baseline="0">
              <a:solidFill>
                <a:sysClr val="windowText" lastClr="000000"/>
              </a:solidFill>
              <a:effectLst/>
              <a:latin typeface="Montserrat" panose="00000500000000000000" pitchFamily="2" charset="0"/>
              <a:ea typeface="+mn-ea"/>
              <a:cs typeface="+mn-cs"/>
            </a:rPr>
            <a:t>en vanaf C11:</a:t>
          </a:r>
        </a:p>
        <a:p>
          <a:endParaRPr lang="nl-NL" sz="1100" u="none" baseline="0">
            <a:solidFill>
              <a:sysClr val="windowText" lastClr="000000"/>
            </a:solidFill>
            <a:effectLst/>
            <a:latin typeface="Montserrat" panose="00000500000000000000" pitchFamily="2" charset="0"/>
            <a:ea typeface="+mn-ea"/>
            <a:cs typeface="+mn-cs"/>
          </a:endParaRPr>
        </a:p>
        <a:p>
          <a:r>
            <a:rPr lang="nl-NL" sz="1100" u="none" baseline="0">
              <a:solidFill>
                <a:sysClr val="windowText" lastClr="000000"/>
              </a:solidFill>
              <a:effectLst/>
              <a:latin typeface="Montserrat" panose="00000500000000000000" pitchFamily="2" charset="0"/>
              <a:ea typeface="+mn-ea"/>
              <a:cs typeface="+mn-cs"/>
            </a:rPr>
            <a:t>=ALS(B10=12;C10+1;C10)</a:t>
          </a:r>
        </a:p>
        <a:p>
          <a:endParaRPr lang="nl-NL" sz="1100" u="none" baseline="0">
            <a:solidFill>
              <a:sysClr val="windowText" lastClr="000000"/>
            </a:solidFill>
            <a:effectLst/>
            <a:latin typeface="Montserrat" panose="00000500000000000000" pitchFamily="2" charset="0"/>
            <a:ea typeface="+mn-ea"/>
            <a:cs typeface="+mn-cs"/>
          </a:endParaRPr>
        </a:p>
        <a:p>
          <a:r>
            <a:rPr lang="nl-NL" sz="1100" u="sng" baseline="0">
              <a:solidFill>
                <a:sysClr val="windowText" lastClr="000000"/>
              </a:solidFill>
              <a:effectLst/>
              <a:latin typeface="Montserrat" panose="00000500000000000000" pitchFamily="2" charset="0"/>
              <a:ea typeface="+mn-ea"/>
              <a:cs typeface="+mn-cs"/>
            </a:rPr>
            <a:t>Kolom Marge</a:t>
          </a:r>
          <a:r>
            <a:rPr lang="nl-NL" sz="1100" u="none" baseline="0">
              <a:solidFill>
                <a:sysClr val="windowText" lastClr="000000"/>
              </a:solidFill>
              <a:effectLst/>
              <a:latin typeface="Montserrat" panose="00000500000000000000" pitchFamily="2" charset="0"/>
              <a:ea typeface="+mn-ea"/>
              <a:cs typeface="+mn-cs"/>
            </a:rPr>
            <a:t>: Vul in cel H3 een % in voor de gewenste marge die je wil nemen. Hier zie je bijvoorbeeld op cel D11 de formule: </a:t>
          </a:r>
        </a:p>
        <a:p>
          <a:endParaRPr lang="nl-NL" sz="1100" u="none" baseline="0">
            <a:solidFill>
              <a:sysClr val="windowText" lastClr="000000"/>
            </a:solidFill>
            <a:effectLst/>
            <a:latin typeface="Montserrat" panose="00000500000000000000" pitchFamily="2" charset="0"/>
            <a:ea typeface="+mn-ea"/>
            <a:cs typeface="+mn-cs"/>
          </a:endParaRPr>
        </a:p>
        <a:p>
          <a:r>
            <a:rPr lang="nl-NL" sz="1100" u="none" baseline="0">
              <a:solidFill>
                <a:sysClr val="windowText" lastClr="000000"/>
              </a:solidFill>
              <a:effectLst/>
              <a:latin typeface="Montserrat" panose="00000500000000000000" pitchFamily="2" charset="0"/>
              <a:ea typeface="+mn-ea"/>
              <a:cs typeface="+mn-cs"/>
            </a:rPr>
            <a:t>=A11*$H$3*G11</a:t>
          </a:r>
        </a:p>
        <a:p>
          <a:endParaRPr lang="nl-NL" sz="1100" u="none" baseline="0">
            <a:solidFill>
              <a:sysClr val="windowText" lastClr="000000"/>
            </a:solidFill>
            <a:effectLst/>
            <a:latin typeface="Montserrat" panose="00000500000000000000" pitchFamily="2" charset="0"/>
            <a:ea typeface="+mn-ea"/>
            <a:cs typeface="+mn-cs"/>
          </a:endParaRPr>
        </a:p>
        <a:p>
          <a:r>
            <a:rPr lang="nl-NL" sz="1100" u="none" baseline="0">
              <a:solidFill>
                <a:sysClr val="windowText" lastClr="000000"/>
              </a:solidFill>
              <a:effectLst/>
              <a:latin typeface="Montserrat" panose="00000500000000000000" pitchFamily="2" charset="0"/>
              <a:ea typeface="+mn-ea"/>
              <a:cs typeface="+mn-cs"/>
            </a:rPr>
            <a:t>Dus 0,2 x 5% x 225.000 is een marge van 2.250. Deze marges zijn straks nodig voor boven én onder de lijn van de ingevulde omzet.</a:t>
          </a:r>
        </a:p>
        <a:p>
          <a:endParaRPr lang="nl-NL" sz="1100" u="none" baseline="0">
            <a:solidFill>
              <a:sysClr val="windowText" lastClr="000000"/>
            </a:solidFill>
            <a:effectLst/>
            <a:latin typeface="Montserrat" panose="00000500000000000000" pitchFamily="2" charset="0"/>
            <a:ea typeface="+mn-ea"/>
            <a:cs typeface="+mn-cs"/>
          </a:endParaRPr>
        </a:p>
        <a:p>
          <a:r>
            <a:rPr lang="nl-NL" sz="1100" u="sng" baseline="0">
              <a:solidFill>
                <a:sysClr val="windowText" lastClr="000000"/>
              </a:solidFill>
              <a:effectLst/>
              <a:latin typeface="Montserrat" panose="00000500000000000000" pitchFamily="2" charset="0"/>
              <a:ea typeface="+mn-ea"/>
              <a:cs typeface="+mn-cs"/>
            </a:rPr>
            <a:t>Kolom Onderkant</a:t>
          </a:r>
          <a:r>
            <a:rPr lang="nl-NL" sz="1100" u="none" baseline="0">
              <a:solidFill>
                <a:sysClr val="windowText" lastClr="000000"/>
              </a:solidFill>
              <a:effectLst/>
              <a:latin typeface="Montserrat" panose="00000500000000000000" pitchFamily="2" charset="0"/>
              <a:ea typeface="+mn-ea"/>
              <a:cs typeface="+mn-cs"/>
            </a:rPr>
            <a:t>: Voor bijvoorbeeld cel E11 is dit de ingevulde omzet van 225.000 minus de marge van 2.250 is 222.750. Waarom is dit van belang? In een vlakgrafiek namelijk is de onderkant de gegevensreeks waarop de rest letterlijk wordt opgebouwd. Als je een onderkant kunt bepalen en deze later niet meer zichtbaar toont ontstaat een pluim.</a:t>
          </a:r>
        </a:p>
        <a:p>
          <a:endParaRPr lang="nl-NL" sz="1100" u="none" baseline="0">
            <a:solidFill>
              <a:sysClr val="windowText" lastClr="000000"/>
            </a:solidFill>
            <a:effectLst/>
            <a:latin typeface="Montserrat" panose="00000500000000000000" pitchFamily="2" charset="0"/>
            <a:ea typeface="+mn-ea"/>
            <a:cs typeface="+mn-cs"/>
          </a:endParaRPr>
        </a:p>
        <a:p>
          <a:r>
            <a:rPr lang="nl-NL" sz="1100" u="sng" baseline="0">
              <a:solidFill>
                <a:sysClr val="windowText" lastClr="000000"/>
              </a:solidFill>
              <a:effectLst/>
              <a:latin typeface="Montserrat" panose="00000500000000000000" pitchFamily="2" charset="0"/>
              <a:ea typeface="+mn-ea"/>
              <a:cs typeface="+mn-cs"/>
            </a:rPr>
            <a:t>Kolom Lijndikte</a:t>
          </a:r>
          <a:r>
            <a:rPr lang="nl-NL" sz="1100" u="none" baseline="0">
              <a:solidFill>
                <a:sysClr val="windowText" lastClr="000000"/>
              </a:solidFill>
              <a:effectLst/>
              <a:latin typeface="Montserrat" panose="00000500000000000000" pitchFamily="2" charset="0"/>
              <a:ea typeface="+mn-ea"/>
              <a:cs typeface="+mn-cs"/>
            </a:rPr>
            <a:t>: Vul een dikte in want deze lijn gaat bovenop de onderkant en de onderste marge gezet worden. Daarmee gaat de pluimgrafiek de juiste lijnen en vormen krijgen. Als straks de grafiek is gemaakt pas je de dikte naar je eigen gevoel aan. </a:t>
          </a:r>
        </a:p>
        <a:p>
          <a:endParaRPr lang="nl-NL" sz="1100" u="none" baseline="0">
            <a:solidFill>
              <a:sysClr val="windowText" lastClr="000000"/>
            </a:solidFill>
            <a:effectLst/>
            <a:latin typeface="Montserrat" panose="000005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u="sng" baseline="0">
              <a:solidFill>
                <a:sysClr val="windowText" lastClr="000000"/>
              </a:solidFill>
              <a:effectLst/>
              <a:latin typeface="Montserrat" pitchFamily="2" charset="0"/>
              <a:ea typeface="+mn-ea"/>
              <a:cs typeface="+mn-cs"/>
            </a:rPr>
            <a:t>Kolom Omzet begroting</a:t>
          </a:r>
          <a:r>
            <a:rPr lang="nl-NL" sz="1100" baseline="0">
              <a:solidFill>
                <a:sysClr val="windowText" lastClr="000000"/>
              </a:solidFill>
              <a:effectLst/>
              <a:latin typeface="Montserrat" pitchFamily="2" charset="0"/>
              <a:ea typeface="+mn-ea"/>
              <a:cs typeface="+mn-cs"/>
            </a:rPr>
            <a:t>: Vul hier de bedragen in voor de komende maanden in dit geval.</a:t>
          </a:r>
          <a:endParaRPr lang="nl-NL">
            <a:solidFill>
              <a:sysClr val="windowText" lastClr="000000"/>
            </a:solidFill>
            <a:effectLst/>
            <a:latin typeface="Montserrat" pitchFamily="2" charset="0"/>
          </a:endParaRPr>
        </a:p>
        <a:p>
          <a:endParaRPr lang="nl-NL" sz="1100" u="none" baseline="0">
            <a:solidFill>
              <a:sysClr val="windowText" lastClr="000000"/>
            </a:solidFill>
            <a:effectLst/>
            <a:latin typeface="Montserrat" panose="00000500000000000000" pitchFamily="2" charset="0"/>
            <a:ea typeface="+mn-ea"/>
            <a:cs typeface="+mn-cs"/>
          </a:endParaRPr>
        </a:p>
        <a:p>
          <a:endParaRPr lang="nl-NL" sz="1100" u="none" baseline="0">
            <a:solidFill>
              <a:sysClr val="windowText" lastClr="000000"/>
            </a:solidFill>
            <a:effectLst/>
            <a:latin typeface="Montserrat" panose="00000500000000000000" pitchFamily="2" charset="0"/>
            <a:ea typeface="+mn-ea"/>
            <a:cs typeface="+mn-cs"/>
          </a:endParaRPr>
        </a:p>
        <a:p>
          <a:endParaRPr lang="nl-NL" sz="1100">
            <a:solidFill>
              <a:sysClr val="windowText" lastClr="000000"/>
            </a:solidFill>
            <a:effectLst/>
            <a:latin typeface="Montserrat" panose="00000500000000000000" pitchFamily="2"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525780</xdr:colOff>
      <xdr:row>6</xdr:row>
      <xdr:rowOff>15240</xdr:rowOff>
    </xdr:from>
    <xdr:to>
      <xdr:col>16</xdr:col>
      <xdr:colOff>312420</xdr:colOff>
      <xdr:row>16</xdr:row>
      <xdr:rowOff>91440</xdr:rowOff>
    </xdr:to>
    <xdr:sp macro="" textlink="">
      <xdr:nvSpPr>
        <xdr:cNvPr id="2" name="Rechthoek: afgeronde hoeken 1">
          <a:extLst>
            <a:ext uri="{FF2B5EF4-FFF2-40B4-BE49-F238E27FC236}">
              <a16:creationId xmlns:a16="http://schemas.microsoft.com/office/drawing/2014/main" id="{C9C38A26-1FE8-43FC-9D18-3D7FB8923B47}"/>
            </a:ext>
          </a:extLst>
        </xdr:cNvPr>
        <xdr:cNvSpPr/>
      </xdr:nvSpPr>
      <xdr:spPr>
        <a:xfrm>
          <a:off x="7040880" y="1295400"/>
          <a:ext cx="4663440" cy="2438400"/>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nl-NL" sz="1100">
              <a:solidFill>
                <a:sysClr val="windowText" lastClr="000000"/>
              </a:solidFill>
              <a:effectLst/>
              <a:latin typeface="Montserrat" panose="00000500000000000000" pitchFamily="2" charset="0"/>
              <a:ea typeface="+mn-ea"/>
              <a:cs typeface="+mn-cs"/>
            </a:rPr>
            <a:t>We gaan nu de grafiek maken.</a:t>
          </a:r>
        </a:p>
        <a:p>
          <a:endParaRPr lang="nl-NL" sz="1100">
            <a:solidFill>
              <a:sysClr val="windowText" lastClr="000000"/>
            </a:solidFill>
            <a:effectLst/>
            <a:latin typeface="Montserrat" panose="00000500000000000000" pitchFamily="2" charset="0"/>
            <a:ea typeface="+mn-ea"/>
            <a:cs typeface="+mn-cs"/>
          </a:endParaRPr>
        </a:p>
        <a:p>
          <a:r>
            <a:rPr lang="nl-NL" sz="1100" baseline="0">
              <a:solidFill>
                <a:sysClr val="windowText" lastClr="000000"/>
              </a:solidFill>
              <a:effectLst/>
              <a:latin typeface="Montserrat" panose="00000500000000000000" pitchFamily="2" charset="0"/>
              <a:ea typeface="+mn-ea"/>
              <a:cs typeface="+mn-cs"/>
            </a:rPr>
            <a:t>Selecteer de cellen D9:F21. Ga naar Invoegen-Grafieken-Lijn of Vlakgrafiek</a:t>
          </a:r>
        </a:p>
        <a:p>
          <a:r>
            <a:rPr lang="nl-NL" sz="1100" baseline="0">
              <a:solidFill>
                <a:sysClr val="windowText" lastClr="000000"/>
              </a:solidFill>
              <a:effectLst/>
              <a:latin typeface="Montserrat" panose="00000500000000000000" pitchFamily="2" charset="0"/>
              <a:ea typeface="+mn-ea"/>
              <a:cs typeface="+mn-cs"/>
            </a:rPr>
            <a:t> </a:t>
          </a:r>
        </a:p>
        <a:p>
          <a:r>
            <a:rPr lang="nl-NL" sz="1100" baseline="0">
              <a:solidFill>
                <a:sysClr val="windowText" lastClr="000000"/>
              </a:solidFill>
              <a:effectLst/>
              <a:latin typeface="Montserrat" panose="00000500000000000000" pitchFamily="2" charset="0"/>
              <a:ea typeface="+mn-ea"/>
              <a:cs typeface="+mn-cs"/>
            </a:rPr>
            <a:t>Kies voor 2D gestapeld vlak.</a:t>
          </a:r>
        </a:p>
        <a:p>
          <a:endParaRPr lang="nl-NL" sz="1100" baseline="0">
            <a:solidFill>
              <a:sysClr val="windowText" lastClr="000000"/>
            </a:solidFill>
            <a:effectLst/>
            <a:latin typeface="Montserrat" panose="00000500000000000000" pitchFamily="2" charset="0"/>
            <a:ea typeface="+mn-ea"/>
            <a:cs typeface="+mn-cs"/>
          </a:endParaRPr>
        </a:p>
        <a:p>
          <a:r>
            <a:rPr lang="nl-NL" sz="1100" baseline="0">
              <a:solidFill>
                <a:sysClr val="windowText" lastClr="000000"/>
              </a:solidFill>
              <a:effectLst/>
              <a:latin typeface="Montserrat" panose="00000500000000000000" pitchFamily="2" charset="0"/>
              <a:ea typeface="+mn-ea"/>
              <a:cs typeface="+mn-cs"/>
            </a:rPr>
            <a:t>Dan krijg je in eerste instantie de onderstaande vlakgrafiek.</a:t>
          </a:r>
        </a:p>
        <a:p>
          <a:endParaRPr lang="nl-NL" sz="1100" baseline="0">
            <a:solidFill>
              <a:sysClr val="windowText" lastClr="000000"/>
            </a:solidFill>
            <a:effectLst/>
            <a:latin typeface="Montserrat" panose="00000500000000000000" pitchFamily="2" charset="0"/>
            <a:ea typeface="+mn-ea"/>
            <a:cs typeface="+mn-cs"/>
          </a:endParaRPr>
        </a:p>
        <a:p>
          <a:r>
            <a:rPr lang="nl-NL" sz="1100" baseline="0">
              <a:solidFill>
                <a:sysClr val="windowText" lastClr="000000"/>
              </a:solidFill>
              <a:effectLst/>
              <a:latin typeface="Montserrat" panose="00000500000000000000" pitchFamily="2" charset="0"/>
              <a:ea typeface="+mn-ea"/>
              <a:cs typeface="+mn-cs"/>
            </a:rPr>
            <a:t>Die moet flink aangepast worden met een paar stappen om uit een pluimgrafiek te creeren maar de basis is gelegd.</a:t>
          </a:r>
        </a:p>
      </xdr:txBody>
    </xdr:sp>
    <xdr:clientData/>
  </xdr:twoCellAnchor>
  <xdr:twoCellAnchor editAs="oneCell">
    <xdr:from>
      <xdr:col>12</xdr:col>
      <xdr:colOff>464820</xdr:colOff>
      <xdr:row>7</xdr:row>
      <xdr:rowOff>213360</xdr:rowOff>
    </xdr:from>
    <xdr:to>
      <xdr:col>13</xdr:col>
      <xdr:colOff>297180</xdr:colOff>
      <xdr:row>8</xdr:row>
      <xdr:rowOff>304800</xdr:rowOff>
    </xdr:to>
    <xdr:pic>
      <xdr:nvPicPr>
        <xdr:cNvPr id="4" name="Afbeelding 3">
          <a:extLst>
            <a:ext uri="{FF2B5EF4-FFF2-40B4-BE49-F238E27FC236}">
              <a16:creationId xmlns:a16="http://schemas.microsoft.com/office/drawing/2014/main" id="{C22506CC-F206-AF94-FBAA-00D10F02C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18320" y="1706880"/>
          <a:ext cx="441960" cy="312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38100</xdr:colOff>
      <xdr:row>17</xdr:row>
      <xdr:rowOff>30480</xdr:rowOff>
    </xdr:from>
    <xdr:to>
      <xdr:col>16</xdr:col>
      <xdr:colOff>342900</xdr:colOff>
      <xdr:row>30</xdr:row>
      <xdr:rowOff>0</xdr:rowOff>
    </xdr:to>
    <xdr:graphicFrame macro="">
      <xdr:nvGraphicFramePr>
        <xdr:cNvPr id="5" name="Grafiek 4">
          <a:extLst>
            <a:ext uri="{FF2B5EF4-FFF2-40B4-BE49-F238E27FC236}">
              <a16:creationId xmlns:a16="http://schemas.microsoft.com/office/drawing/2014/main" id="{020F1925-00F3-B659-FFBC-2331E30966F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8</xdr:col>
      <xdr:colOff>198120</xdr:colOff>
      <xdr:row>2</xdr:row>
      <xdr:rowOff>22860</xdr:rowOff>
    </xdr:from>
    <xdr:to>
      <xdr:col>17</xdr:col>
      <xdr:colOff>83820</xdr:colOff>
      <xdr:row>28</xdr:row>
      <xdr:rowOff>205740</xdr:rowOff>
    </xdr:to>
    <xdr:sp macro="" textlink="">
      <xdr:nvSpPr>
        <xdr:cNvPr id="2" name="Rechthoek: afgeronde hoeken 1">
          <a:extLst>
            <a:ext uri="{FF2B5EF4-FFF2-40B4-BE49-F238E27FC236}">
              <a16:creationId xmlns:a16="http://schemas.microsoft.com/office/drawing/2014/main" id="{2E65E690-F44C-4805-BE0C-E1D7CAD9EA39}"/>
            </a:ext>
          </a:extLst>
        </xdr:cNvPr>
        <xdr:cNvSpPr/>
      </xdr:nvSpPr>
      <xdr:spPr>
        <a:xfrm>
          <a:off x="6713220" y="449580"/>
          <a:ext cx="5372100" cy="5958840"/>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nl-NL" sz="1100">
              <a:solidFill>
                <a:sysClr val="windowText" lastClr="000000"/>
              </a:solidFill>
              <a:effectLst/>
              <a:latin typeface="Montserrat" panose="00000500000000000000" pitchFamily="2" charset="0"/>
              <a:ea typeface="+mn-ea"/>
              <a:cs typeface="+mn-cs"/>
            </a:rPr>
            <a:t>Selecteer</a:t>
          </a:r>
          <a:r>
            <a:rPr lang="nl-NL" sz="1100" baseline="0">
              <a:solidFill>
                <a:sysClr val="windowText" lastClr="000000"/>
              </a:solidFill>
              <a:effectLst/>
              <a:latin typeface="Montserrat" panose="00000500000000000000" pitchFamily="2" charset="0"/>
              <a:ea typeface="+mn-ea"/>
              <a:cs typeface="+mn-cs"/>
            </a:rPr>
            <a:t> nu de grafiek en ga naar het menu Grafiekontwerp en kies Gegevens selecteren.</a:t>
          </a:r>
          <a:endParaRPr lang="nl-NL" sz="1100">
            <a:solidFill>
              <a:sysClr val="windowText" lastClr="000000"/>
            </a:solidFill>
            <a:effectLst/>
            <a:latin typeface="Montserrat" panose="00000500000000000000" pitchFamily="2" charset="0"/>
            <a:ea typeface="+mn-ea"/>
            <a:cs typeface="+mn-cs"/>
          </a:endParaRPr>
        </a:p>
        <a:p>
          <a:endParaRPr lang="nl-NL" sz="1100">
            <a:solidFill>
              <a:sysClr val="windowText" lastClr="000000"/>
            </a:solidFill>
            <a:effectLst/>
            <a:latin typeface="Montserrat" panose="00000500000000000000" pitchFamily="2" charset="0"/>
            <a:ea typeface="+mn-ea"/>
            <a:cs typeface="+mn-cs"/>
          </a:endParaRPr>
        </a:p>
        <a:p>
          <a:r>
            <a:rPr lang="nl-NL" sz="1100">
              <a:solidFill>
                <a:sysClr val="windowText" lastClr="000000"/>
              </a:solidFill>
              <a:effectLst/>
              <a:latin typeface="Montserrat" panose="00000500000000000000" pitchFamily="2" charset="0"/>
              <a:ea typeface="+mn-ea"/>
              <a:cs typeface="+mn-cs"/>
            </a:rPr>
            <a:t>Ga naar reeks Onderkant en klik met de pijltjes deze omhoog zodat deze als eerste reeks in het kader staat. Nu staat er in het kader aan reeksen</a:t>
          </a:r>
          <a:r>
            <a:rPr lang="nl-NL" sz="1100" baseline="0">
              <a:solidFill>
                <a:sysClr val="windowText" lastClr="000000"/>
              </a:solidFill>
              <a:effectLst/>
              <a:latin typeface="Montserrat" panose="00000500000000000000" pitchFamily="2" charset="0"/>
              <a:ea typeface="+mn-ea"/>
              <a:cs typeface="+mn-cs"/>
            </a:rPr>
            <a:t> van boven naar beneden: </a:t>
          </a:r>
        </a:p>
        <a:p>
          <a:endParaRPr lang="nl-NL" sz="1100" baseline="0">
            <a:solidFill>
              <a:sysClr val="windowText" lastClr="000000"/>
            </a:solidFill>
            <a:effectLst/>
            <a:latin typeface="Montserrat" panose="00000500000000000000" pitchFamily="2" charset="0"/>
            <a:ea typeface="+mn-ea"/>
            <a:cs typeface="+mn-cs"/>
          </a:endParaRPr>
        </a:p>
        <a:p>
          <a:r>
            <a:rPr lang="nl-NL" sz="1100" baseline="0">
              <a:solidFill>
                <a:sysClr val="windowText" lastClr="000000"/>
              </a:solidFill>
              <a:effectLst/>
              <a:latin typeface="Montserrat" panose="00000500000000000000" pitchFamily="2" charset="0"/>
              <a:ea typeface="+mn-ea"/>
              <a:cs typeface="+mn-cs"/>
            </a:rPr>
            <a:t>Onderkant</a:t>
          </a:r>
        </a:p>
        <a:p>
          <a:r>
            <a:rPr lang="nl-NL" sz="1100" baseline="0">
              <a:solidFill>
                <a:sysClr val="windowText" lastClr="000000"/>
              </a:solidFill>
              <a:effectLst/>
              <a:latin typeface="Montserrat" panose="00000500000000000000" pitchFamily="2" charset="0"/>
              <a:ea typeface="+mn-ea"/>
              <a:cs typeface="+mn-cs"/>
            </a:rPr>
            <a:t>Marge</a:t>
          </a:r>
        </a:p>
        <a:p>
          <a:r>
            <a:rPr lang="nl-NL" sz="1100" baseline="0">
              <a:solidFill>
                <a:sysClr val="windowText" lastClr="000000"/>
              </a:solidFill>
              <a:effectLst/>
              <a:latin typeface="Montserrat" panose="00000500000000000000" pitchFamily="2" charset="0"/>
              <a:ea typeface="+mn-ea"/>
              <a:cs typeface="+mn-cs"/>
            </a:rPr>
            <a:t>Lijndikte</a:t>
          </a:r>
        </a:p>
        <a:p>
          <a:endParaRPr lang="nl-NL" sz="1100" baseline="0">
            <a:solidFill>
              <a:sysClr val="windowText" lastClr="000000"/>
            </a:solidFill>
            <a:effectLst/>
            <a:latin typeface="Montserrat" panose="00000500000000000000" pitchFamily="2" charset="0"/>
            <a:ea typeface="+mn-ea"/>
            <a:cs typeface="+mn-cs"/>
          </a:endParaRPr>
        </a:p>
        <a:p>
          <a:r>
            <a:rPr lang="nl-NL" sz="1100" baseline="0">
              <a:solidFill>
                <a:sysClr val="windowText" lastClr="000000"/>
              </a:solidFill>
              <a:effectLst/>
              <a:latin typeface="Montserrat" panose="00000500000000000000" pitchFamily="2" charset="0"/>
              <a:ea typeface="+mn-ea"/>
              <a:cs typeface="+mn-cs"/>
            </a:rPr>
            <a:t>Wat we nu nog nodig hebben is nogmaals de reeks marge. Namelijk voor zowel boven als onder de lijn(dikte).</a:t>
          </a:r>
        </a:p>
        <a:p>
          <a:endParaRPr lang="nl-NL" sz="1100" baseline="0">
            <a:solidFill>
              <a:sysClr val="windowText" lastClr="000000"/>
            </a:solidFill>
            <a:effectLst/>
            <a:latin typeface="Montserrat" panose="00000500000000000000" pitchFamily="2" charset="0"/>
            <a:ea typeface="+mn-ea"/>
            <a:cs typeface="+mn-cs"/>
          </a:endParaRPr>
        </a:p>
        <a:p>
          <a:r>
            <a:rPr lang="nl-NL" sz="1100">
              <a:solidFill>
                <a:sysClr val="windowText" lastClr="000000"/>
              </a:solidFill>
              <a:effectLst/>
              <a:latin typeface="Montserrat" panose="00000500000000000000" pitchFamily="2" charset="0"/>
              <a:ea typeface="+mn-ea"/>
              <a:cs typeface="+mn-cs"/>
            </a:rPr>
            <a:t>Ga</a:t>
          </a:r>
          <a:r>
            <a:rPr lang="nl-NL" sz="1100" baseline="0">
              <a:solidFill>
                <a:sysClr val="windowText" lastClr="000000"/>
              </a:solidFill>
              <a:effectLst/>
              <a:latin typeface="Montserrat" panose="00000500000000000000" pitchFamily="2" charset="0"/>
              <a:ea typeface="+mn-ea"/>
              <a:cs typeface="+mn-cs"/>
            </a:rPr>
            <a:t> weer naar de reeksen en klik op toevoegen. Klik voor reeksnaam op cel D9 van Marge en voor de reeks selecteer je de range D10:D21. Nu is er een nieuwe reeks met wederom de naam Marge.</a:t>
          </a:r>
        </a:p>
        <a:p>
          <a:endParaRPr lang="nl-NL" sz="1100" baseline="0">
            <a:solidFill>
              <a:sysClr val="windowText" lastClr="000000"/>
            </a:solidFill>
            <a:effectLst/>
            <a:latin typeface="Montserrat" panose="00000500000000000000" pitchFamily="2" charset="0"/>
            <a:ea typeface="+mn-ea"/>
            <a:cs typeface="+mn-cs"/>
          </a:endParaRPr>
        </a:p>
        <a:p>
          <a:r>
            <a:rPr lang="nl-NL" sz="1100" baseline="0">
              <a:solidFill>
                <a:sysClr val="windowText" lastClr="000000"/>
              </a:solidFill>
              <a:effectLst/>
              <a:latin typeface="Montserrat" panose="00000500000000000000" pitchFamily="2" charset="0"/>
              <a:ea typeface="+mn-ea"/>
              <a:cs typeface="+mn-cs"/>
            </a:rPr>
            <a:t>De reeksvolgorde is nu van boven naar beneden: </a:t>
          </a:r>
        </a:p>
        <a:p>
          <a:endParaRPr lang="nl-NL" sz="1100" baseline="0">
            <a:solidFill>
              <a:sysClr val="windowText" lastClr="000000"/>
            </a:solidFill>
            <a:effectLst/>
            <a:latin typeface="Montserrat" panose="00000500000000000000" pitchFamily="2" charset="0"/>
            <a:ea typeface="+mn-ea"/>
            <a:cs typeface="+mn-cs"/>
          </a:endParaRPr>
        </a:p>
        <a:p>
          <a:r>
            <a:rPr lang="nl-NL" sz="1100" baseline="0">
              <a:solidFill>
                <a:sysClr val="windowText" lastClr="000000"/>
              </a:solidFill>
              <a:effectLst/>
              <a:latin typeface="Montserrat" panose="00000500000000000000" pitchFamily="2" charset="0"/>
              <a:ea typeface="+mn-ea"/>
              <a:cs typeface="+mn-cs"/>
            </a:rPr>
            <a:t>Onderkant</a:t>
          </a:r>
        </a:p>
        <a:p>
          <a:r>
            <a:rPr lang="nl-NL" sz="1100" baseline="0">
              <a:solidFill>
                <a:sysClr val="windowText" lastClr="000000"/>
              </a:solidFill>
              <a:effectLst/>
              <a:latin typeface="Montserrat" panose="00000500000000000000" pitchFamily="2" charset="0"/>
              <a:ea typeface="+mn-ea"/>
              <a:cs typeface="+mn-cs"/>
            </a:rPr>
            <a:t>Marge</a:t>
          </a:r>
        </a:p>
        <a:p>
          <a:r>
            <a:rPr lang="nl-NL" sz="1100" baseline="0">
              <a:solidFill>
                <a:sysClr val="windowText" lastClr="000000"/>
              </a:solidFill>
              <a:effectLst/>
              <a:latin typeface="Montserrat" panose="00000500000000000000" pitchFamily="2" charset="0"/>
              <a:ea typeface="+mn-ea"/>
              <a:cs typeface="+mn-cs"/>
            </a:rPr>
            <a:t>Lijndikte</a:t>
          </a:r>
        </a:p>
        <a:p>
          <a:r>
            <a:rPr lang="nl-NL" sz="1100" baseline="0">
              <a:solidFill>
                <a:sysClr val="windowText" lastClr="000000"/>
              </a:solidFill>
              <a:effectLst/>
              <a:latin typeface="Montserrat" panose="00000500000000000000" pitchFamily="2" charset="0"/>
              <a:ea typeface="+mn-ea"/>
              <a:cs typeface="+mn-cs"/>
            </a:rPr>
            <a:t>Marge</a:t>
          </a:r>
        </a:p>
        <a:p>
          <a:endParaRPr lang="nl-NL" sz="1100" baseline="0">
            <a:solidFill>
              <a:sysClr val="windowText" lastClr="000000"/>
            </a:solidFill>
            <a:effectLst/>
            <a:latin typeface="Montserrat" panose="00000500000000000000" pitchFamily="2" charset="0"/>
            <a:ea typeface="+mn-ea"/>
            <a:cs typeface="+mn-cs"/>
          </a:endParaRPr>
        </a:p>
        <a:p>
          <a:r>
            <a:rPr lang="nl-NL" sz="1100" baseline="0">
              <a:solidFill>
                <a:sysClr val="windowText" lastClr="000000"/>
              </a:solidFill>
              <a:effectLst/>
              <a:latin typeface="Montserrat" panose="00000500000000000000" pitchFamily="2" charset="0"/>
              <a:ea typeface="+mn-ea"/>
              <a:cs typeface="+mn-cs"/>
            </a:rPr>
            <a:t>Klik nu in de grafiek de onderkant (in ons geval het rode vlak) aan met een rechtermuisklik en kies gegevensreeks opmaken en kies voor opvulling - geen opvulling en kies Rand - geen lijn.</a:t>
          </a:r>
        </a:p>
        <a:p>
          <a:endParaRPr lang="nl-NL" sz="1100" baseline="0">
            <a:solidFill>
              <a:sysClr val="windowText" lastClr="000000"/>
            </a:solidFill>
            <a:effectLst/>
            <a:latin typeface="Montserrat" panose="00000500000000000000" pitchFamily="2" charset="0"/>
            <a:ea typeface="+mn-ea"/>
            <a:cs typeface="+mn-cs"/>
          </a:endParaRPr>
        </a:p>
        <a:p>
          <a:r>
            <a:rPr lang="nl-NL" sz="1100" baseline="0">
              <a:solidFill>
                <a:sysClr val="windowText" lastClr="000000"/>
              </a:solidFill>
              <a:effectLst/>
              <a:latin typeface="Montserrat" panose="00000500000000000000" pitchFamily="2" charset="0"/>
              <a:ea typeface="+mn-ea"/>
              <a:cs typeface="+mn-cs"/>
            </a:rPr>
            <a:t>Hier zie je in de onderste grafiek al de pluim.</a:t>
          </a:r>
        </a:p>
        <a:p>
          <a:endParaRPr lang="nl-NL" sz="1100" baseline="0">
            <a:solidFill>
              <a:sysClr val="windowText" lastClr="000000"/>
            </a:solidFill>
            <a:effectLst/>
            <a:latin typeface="Montserrat" panose="00000500000000000000" pitchFamily="2" charset="0"/>
            <a:ea typeface="+mn-ea"/>
            <a:cs typeface="+mn-cs"/>
          </a:endParaRPr>
        </a:p>
        <a:p>
          <a:r>
            <a:rPr lang="nl-NL" sz="1100" baseline="0">
              <a:solidFill>
                <a:sysClr val="windowText" lastClr="000000"/>
              </a:solidFill>
              <a:effectLst/>
              <a:latin typeface="Montserrat" panose="00000500000000000000" pitchFamily="2" charset="0"/>
              <a:ea typeface="+mn-ea"/>
              <a:cs typeface="+mn-cs"/>
            </a:rPr>
            <a:t> </a:t>
          </a:r>
        </a:p>
        <a:p>
          <a:endParaRPr lang="nl-NL" sz="1100">
            <a:solidFill>
              <a:sysClr val="windowText" lastClr="000000"/>
            </a:solidFill>
            <a:effectLst/>
            <a:latin typeface="Montserrat" panose="00000500000000000000" pitchFamily="2" charset="0"/>
          </a:endParaRPr>
        </a:p>
      </xdr:txBody>
    </xdr:sp>
    <xdr:clientData/>
  </xdr:twoCellAnchor>
  <xdr:twoCellAnchor>
    <xdr:from>
      <xdr:col>17</xdr:col>
      <xdr:colOff>350520</xdr:colOff>
      <xdr:row>1</xdr:row>
      <xdr:rowOff>30480</xdr:rowOff>
    </xdr:from>
    <xdr:to>
      <xdr:col>25</xdr:col>
      <xdr:colOff>381000</xdr:colOff>
      <xdr:row>12</xdr:row>
      <xdr:rowOff>198120</xdr:rowOff>
    </xdr:to>
    <xdr:graphicFrame macro="">
      <xdr:nvGraphicFramePr>
        <xdr:cNvPr id="5" name="Grafiek 4">
          <a:extLst>
            <a:ext uri="{FF2B5EF4-FFF2-40B4-BE49-F238E27FC236}">
              <a16:creationId xmlns:a16="http://schemas.microsoft.com/office/drawing/2014/main" id="{E5890376-7DF6-643F-98CC-EB8C66D6AE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342900</xdr:colOff>
      <xdr:row>13</xdr:row>
      <xdr:rowOff>198120</xdr:rowOff>
    </xdr:from>
    <xdr:to>
      <xdr:col>25</xdr:col>
      <xdr:colOff>373380</xdr:colOff>
      <xdr:row>26</xdr:row>
      <xdr:rowOff>167640</xdr:rowOff>
    </xdr:to>
    <xdr:graphicFrame macro="">
      <xdr:nvGraphicFramePr>
        <xdr:cNvPr id="6" name="Grafiek 5">
          <a:extLst>
            <a:ext uri="{FF2B5EF4-FFF2-40B4-BE49-F238E27FC236}">
              <a16:creationId xmlns:a16="http://schemas.microsoft.com/office/drawing/2014/main" id="{B5BDF59B-9F3F-432D-B7BD-A8F666118B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554355</xdr:colOff>
      <xdr:row>11</xdr:row>
      <xdr:rowOff>45720</xdr:rowOff>
    </xdr:from>
    <xdr:to>
      <xdr:col>23</xdr:col>
      <xdr:colOff>474345</xdr:colOff>
      <xdr:row>32</xdr:row>
      <xdr:rowOff>179070</xdr:rowOff>
    </xdr:to>
    <xdr:graphicFrame macro="">
      <xdr:nvGraphicFramePr>
        <xdr:cNvPr id="3" name="Grafiek 2">
          <a:extLst>
            <a:ext uri="{FF2B5EF4-FFF2-40B4-BE49-F238E27FC236}">
              <a16:creationId xmlns:a16="http://schemas.microsoft.com/office/drawing/2014/main" id="{B589B293-E919-486C-9E3E-9761D306BB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472440</xdr:colOff>
      <xdr:row>1</xdr:row>
      <xdr:rowOff>182880</xdr:rowOff>
    </xdr:from>
    <xdr:to>
      <xdr:col>15</xdr:col>
      <xdr:colOff>411480</xdr:colOff>
      <xdr:row>10</xdr:row>
      <xdr:rowOff>106680</xdr:rowOff>
    </xdr:to>
    <xdr:sp macro="" textlink="">
      <xdr:nvSpPr>
        <xdr:cNvPr id="4" name="Rechthoek: afgeronde hoeken 3">
          <a:extLst>
            <a:ext uri="{FF2B5EF4-FFF2-40B4-BE49-F238E27FC236}">
              <a16:creationId xmlns:a16="http://schemas.microsoft.com/office/drawing/2014/main" id="{952ECC3F-9BCC-4584-BB27-91174F69F3F9}"/>
            </a:ext>
          </a:extLst>
        </xdr:cNvPr>
        <xdr:cNvSpPr/>
      </xdr:nvSpPr>
      <xdr:spPr>
        <a:xfrm>
          <a:off x="6987540" y="396240"/>
          <a:ext cx="4206240" cy="2072640"/>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baseline="0">
              <a:solidFill>
                <a:sysClr val="windowText" lastClr="000000"/>
              </a:solidFill>
              <a:latin typeface="Montserrat" pitchFamily="2" charset="0"/>
            </a:rPr>
            <a:t>Je kunt vervolgens nog de verschillende onderdelen van de grafiek selecteren en opmaken, zodat de pluim onder de lijn en boven de lijn dezelfde kleur hebben. Ook kun je de titel nog koppelen aan een cel door op de titel te klikken het = teken in te toetsen en vervolgens de gewenste cel aan te klikken.</a:t>
          </a:r>
        </a:p>
        <a:p>
          <a:pPr algn="l"/>
          <a:endParaRPr lang="nl-NL" sz="1100" baseline="0">
            <a:solidFill>
              <a:sysClr val="windowText" lastClr="000000"/>
            </a:solidFill>
            <a:latin typeface="Montserrat" pitchFamily="2" charset="0"/>
          </a:endParaRPr>
        </a:p>
        <a:p>
          <a:pPr algn="l"/>
          <a:r>
            <a:rPr lang="nl-NL" sz="1100" baseline="0">
              <a:solidFill>
                <a:sysClr val="windowText" lastClr="000000"/>
              </a:solidFill>
              <a:latin typeface="Montserrat" pitchFamily="2" charset="0"/>
            </a:rPr>
            <a:t>Ook kun je nog de kolommen A tot en met F verbergen.</a:t>
          </a:r>
        </a:p>
      </xdr:txBody>
    </xdr:sp>
    <xdr:clientData/>
  </xdr:twoCellAnchor>
  <xdr:twoCellAnchor>
    <xdr:from>
      <xdr:col>16</xdr:col>
      <xdr:colOff>373380</xdr:colOff>
      <xdr:row>0</xdr:row>
      <xdr:rowOff>83820</xdr:rowOff>
    </xdr:from>
    <xdr:to>
      <xdr:col>22</xdr:col>
      <xdr:colOff>198120</xdr:colOff>
      <xdr:row>2</xdr:row>
      <xdr:rowOff>144780</xdr:rowOff>
    </xdr:to>
    <xdr:sp macro="" textlink="">
      <xdr:nvSpPr>
        <xdr:cNvPr id="5" name="Rechthoek: afgeronde hoeken 4">
          <a:extLst>
            <a:ext uri="{FF2B5EF4-FFF2-40B4-BE49-F238E27FC236}">
              <a16:creationId xmlns:a16="http://schemas.microsoft.com/office/drawing/2014/main" id="{CA1CB7B8-1118-4B91-A3B5-6B87D1486E90}"/>
            </a:ext>
          </a:extLst>
        </xdr:cNvPr>
        <xdr:cNvSpPr/>
      </xdr:nvSpPr>
      <xdr:spPr>
        <a:xfrm>
          <a:off x="7261860" y="83820"/>
          <a:ext cx="3139440" cy="487680"/>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b="1" baseline="0">
              <a:solidFill>
                <a:schemeClr val="bg1"/>
              </a:solidFill>
              <a:latin typeface="Montserrat" pitchFamily="2" charset="0"/>
            </a:rPr>
            <a:t>Op zoek naar een cursus of document op maat? Neem contact met ons op!</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0.08257</cdr:x>
      <cdr:y>0.13873</cdr:y>
    </cdr:from>
    <cdr:to>
      <cdr:x>0.33385</cdr:x>
      <cdr:y>0.36664</cdr:y>
    </cdr:to>
    <cdr:pic>
      <cdr:nvPicPr>
        <cdr:cNvPr id="3" name="Afbeelding 2">
          <a:extLst xmlns:a="http://schemas.openxmlformats.org/drawingml/2006/main">
            <a:ext uri="{FF2B5EF4-FFF2-40B4-BE49-F238E27FC236}">
              <a16:creationId xmlns:a16="http://schemas.microsoft.com/office/drawing/2014/main" id="{3D640E90-A126-BB5B-2B23-CA229D3B8D1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792480" y="640080"/>
          <a:ext cx="2411621" cy="1051560"/>
        </a:xfrm>
        <a:prstGeom xmlns:a="http://schemas.openxmlformats.org/drawingml/2006/main" prst="rect">
          <a:avLst/>
        </a:prstGeom>
      </cdr:spPr>
    </cdr:pic>
  </cdr:relSizeAnchor>
</c:userShapes>
</file>

<file path=xl/theme/theme1.xml><?xml version="1.0" encoding="utf-8"?>
<a:theme xmlns:a="http://schemas.openxmlformats.org/drawingml/2006/main" name="Kantoorthema">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fo@terzake-excel.nl"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mailto:info@terzake-excel.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CCBAF-1EB5-4B0C-AC92-206E5D2DF943}">
  <dimension ref="J8:K14"/>
  <sheetViews>
    <sheetView showGridLines="0" showRowColHeaders="0" tabSelected="1" workbookViewId="0">
      <selection activeCell="B2" sqref="B2"/>
    </sheetView>
  </sheetViews>
  <sheetFormatPr defaultColWidth="8.6640625" defaultRowHeight="16.8" x14ac:dyDescent="0.4"/>
  <cols>
    <col min="1" max="16384" width="8.6640625" style="1"/>
  </cols>
  <sheetData>
    <row r="8" spans="10:11" x14ac:dyDescent="0.4">
      <c r="K8" s="2" t="s">
        <v>2</v>
      </c>
    </row>
    <row r="9" spans="10:11" x14ac:dyDescent="0.4">
      <c r="K9" s="1" t="s">
        <v>3</v>
      </c>
    </row>
    <row r="10" spans="10:11" x14ac:dyDescent="0.4">
      <c r="K10" s="1" t="s">
        <v>4</v>
      </c>
    </row>
    <row r="11" spans="10:11" x14ac:dyDescent="0.4">
      <c r="K11" s="1" t="s">
        <v>5</v>
      </c>
    </row>
    <row r="13" spans="10:11" x14ac:dyDescent="0.4">
      <c r="J13" s="3" t="s">
        <v>6</v>
      </c>
      <c r="K13" s="4" t="s">
        <v>7</v>
      </c>
    </row>
    <row r="14" spans="10:11" x14ac:dyDescent="0.4">
      <c r="J14" s="5" t="s">
        <v>8</v>
      </c>
      <c r="K14" s="6" t="s">
        <v>9</v>
      </c>
    </row>
  </sheetData>
  <hyperlinks>
    <hyperlink ref="K13" r:id="rId1" xr:uid="{82435629-377F-48C9-AF99-E9EAAABF5B8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1EEB0-A9BA-417D-B144-A7E0A47891CE}">
  <dimension ref="A1:X21"/>
  <sheetViews>
    <sheetView showGridLines="0" workbookViewId="0"/>
  </sheetViews>
  <sheetFormatPr defaultColWidth="8.88671875" defaultRowHeight="16.8" x14ac:dyDescent="0.4"/>
  <cols>
    <col min="1" max="3" width="9.21875" style="9" customWidth="1"/>
    <col min="4" max="6" width="12.6640625" style="9" customWidth="1"/>
    <col min="7" max="7" width="16.6640625" style="9" customWidth="1"/>
    <col min="8" max="8" width="12.6640625" style="9" bestFit="1" customWidth="1"/>
    <col min="9" max="18" width="8.88671875" style="7"/>
    <col min="19" max="19" width="8.88671875" style="7" customWidth="1"/>
    <col min="20" max="21" width="9" style="7" customWidth="1"/>
    <col min="22" max="22" width="3.6640625" style="7" customWidth="1"/>
    <col min="23" max="23" width="8.88671875" style="7" customWidth="1"/>
    <col min="24" max="24" width="9" style="7" customWidth="1"/>
    <col min="25" max="26" width="8.88671875" style="7" customWidth="1"/>
    <col min="27" max="16384" width="8.88671875" style="7"/>
  </cols>
  <sheetData>
    <row r="1" spans="1:24" x14ac:dyDescent="0.4">
      <c r="G1" s="10" t="s">
        <v>10</v>
      </c>
      <c r="X1" s="8"/>
    </row>
    <row r="2" spans="1:24" x14ac:dyDescent="0.4">
      <c r="G2" s="10"/>
    </row>
    <row r="3" spans="1:24" x14ac:dyDescent="0.4">
      <c r="A3" s="10"/>
      <c r="G3" s="26" t="s">
        <v>14</v>
      </c>
      <c r="H3" s="18">
        <v>0.05</v>
      </c>
    </row>
    <row r="4" spans="1:24" x14ac:dyDescent="0.4">
      <c r="A4" s="12"/>
      <c r="E4" s="12"/>
      <c r="G4" s="26" t="s">
        <v>16</v>
      </c>
      <c r="H4" s="19">
        <v>7</v>
      </c>
    </row>
    <row r="5" spans="1:24" x14ac:dyDescent="0.4">
      <c r="G5" s="26" t="s">
        <v>18</v>
      </c>
      <c r="H5" s="19">
        <v>0.2</v>
      </c>
    </row>
    <row r="6" spans="1:24" x14ac:dyDescent="0.4">
      <c r="A6" s="10"/>
      <c r="B6" s="10"/>
      <c r="C6" s="10"/>
      <c r="F6" s="10"/>
      <c r="G6" s="26" t="s">
        <v>12</v>
      </c>
      <c r="H6" s="19">
        <v>2025</v>
      </c>
    </row>
    <row r="7" spans="1:24" x14ac:dyDescent="0.4">
      <c r="A7" s="10"/>
      <c r="B7" s="10"/>
      <c r="C7" s="10"/>
      <c r="F7" s="10"/>
      <c r="G7" s="26" t="s">
        <v>11</v>
      </c>
      <c r="H7" s="19">
        <v>1</v>
      </c>
    </row>
    <row r="8" spans="1:24" ht="17.399999999999999" thickBot="1" x14ac:dyDescent="0.45">
      <c r="G8" s="12"/>
    </row>
    <row r="9" spans="1:24" ht="34.200000000000003" thickBot="1" x14ac:dyDescent="0.45">
      <c r="A9" s="24" t="s">
        <v>19</v>
      </c>
      <c r="B9" s="25" t="s">
        <v>1</v>
      </c>
      <c r="C9" s="25" t="s">
        <v>0</v>
      </c>
      <c r="D9" s="25" t="s">
        <v>14</v>
      </c>
      <c r="E9" s="25" t="s">
        <v>15</v>
      </c>
      <c r="F9" s="25" t="s">
        <v>16</v>
      </c>
      <c r="G9" s="27" t="s">
        <v>17</v>
      </c>
    </row>
    <row r="10" spans="1:24" x14ac:dyDescent="0.4">
      <c r="A10" s="20"/>
      <c r="B10" s="21"/>
      <c r="C10" s="21"/>
      <c r="D10" s="23"/>
      <c r="E10" s="23"/>
      <c r="F10" s="21"/>
      <c r="G10" s="22"/>
      <c r="H10" s="17"/>
    </row>
    <row r="11" spans="1:24" x14ac:dyDescent="0.4">
      <c r="A11" s="14"/>
      <c r="B11" s="15"/>
      <c r="C11" s="15"/>
      <c r="D11" s="13"/>
      <c r="E11" s="13"/>
      <c r="F11" s="15"/>
      <c r="G11" s="16"/>
      <c r="H11" s="17"/>
    </row>
    <row r="12" spans="1:24" x14ac:dyDescent="0.4">
      <c r="A12" s="14"/>
      <c r="B12" s="15"/>
      <c r="C12" s="15"/>
      <c r="D12" s="13"/>
      <c r="E12" s="13"/>
      <c r="F12" s="15"/>
      <c r="G12" s="16"/>
      <c r="H12" s="17"/>
    </row>
    <row r="13" spans="1:24" x14ac:dyDescent="0.4">
      <c r="A13" s="14"/>
      <c r="B13" s="15"/>
      <c r="C13" s="15"/>
      <c r="D13" s="13"/>
      <c r="E13" s="13"/>
      <c r="F13" s="15"/>
      <c r="G13" s="16"/>
      <c r="H13" s="17"/>
    </row>
    <row r="14" spans="1:24" x14ac:dyDescent="0.4">
      <c r="A14" s="14"/>
      <c r="B14" s="15"/>
      <c r="C14" s="15"/>
      <c r="D14" s="13"/>
      <c r="E14" s="13"/>
      <c r="F14" s="15"/>
      <c r="G14" s="16"/>
      <c r="H14" s="17"/>
    </row>
    <row r="15" spans="1:24" x14ac:dyDescent="0.4">
      <c r="A15" s="14"/>
      <c r="B15" s="15"/>
      <c r="C15" s="15"/>
      <c r="D15" s="13"/>
      <c r="E15" s="13"/>
      <c r="F15" s="15"/>
      <c r="G15" s="16"/>
      <c r="H15" s="17"/>
    </row>
    <row r="16" spans="1:24" x14ac:dyDescent="0.4">
      <c r="A16" s="14"/>
      <c r="B16" s="15"/>
      <c r="C16" s="15"/>
      <c r="D16" s="13"/>
      <c r="E16" s="13"/>
      <c r="F16" s="15"/>
      <c r="G16" s="16"/>
      <c r="H16" s="17"/>
    </row>
    <row r="17" spans="1:8" x14ac:dyDescent="0.4">
      <c r="A17" s="14"/>
      <c r="B17" s="15"/>
      <c r="C17" s="15"/>
      <c r="D17" s="13"/>
      <c r="E17" s="13"/>
      <c r="F17" s="15"/>
      <c r="G17" s="16"/>
      <c r="H17" s="17"/>
    </row>
    <row r="18" spans="1:8" x14ac:dyDescent="0.4">
      <c r="A18" s="14"/>
      <c r="B18" s="15"/>
      <c r="C18" s="15"/>
      <c r="D18" s="13"/>
      <c r="E18" s="13"/>
      <c r="F18" s="15"/>
      <c r="G18" s="16"/>
      <c r="H18" s="17"/>
    </row>
    <row r="19" spans="1:8" x14ac:dyDescent="0.4">
      <c r="A19" s="14"/>
      <c r="B19" s="15"/>
      <c r="C19" s="15"/>
      <c r="D19" s="13"/>
      <c r="E19" s="13"/>
      <c r="F19" s="15"/>
      <c r="G19" s="16"/>
      <c r="H19" s="17"/>
    </row>
    <row r="20" spans="1:8" x14ac:dyDescent="0.4">
      <c r="A20" s="14"/>
      <c r="B20" s="15"/>
      <c r="C20" s="15"/>
      <c r="D20" s="13"/>
      <c r="E20" s="13"/>
      <c r="F20" s="15"/>
      <c r="G20" s="16"/>
      <c r="H20" s="17"/>
    </row>
    <row r="21" spans="1:8" x14ac:dyDescent="0.4">
      <c r="A21" s="14"/>
      <c r="B21" s="15"/>
      <c r="C21" s="15"/>
      <c r="D21" s="13"/>
      <c r="E21" s="13"/>
      <c r="F21" s="15"/>
      <c r="G21" s="16"/>
      <c r="H21" s="17"/>
    </row>
  </sheetData>
  <dataValidations count="3">
    <dataValidation type="list" allowBlank="1" showInputMessage="1" showErrorMessage="1" sqref="A6:A7 H5" xr:uid="{CA5DF8F2-91C1-41DA-9EEF-5C68D42486C5}">
      <mc:AlternateContent xmlns:x12ac="http://schemas.microsoft.com/office/spreadsheetml/2011/1/ac" xmlns:mc="http://schemas.openxmlformats.org/markup-compatibility/2006">
        <mc:Choice Requires="x12ac">
          <x12ac:list>"0,1","0,2","0,3","0,4","0,5","0,6","0,7","0,8","0,9",1,2</x12ac:list>
        </mc:Choice>
        <mc:Fallback>
          <formula1>"0,1,0,2,0,3,0,4,0,5,0,6,0,7,0,8,0,9,1,2"</formula1>
        </mc:Fallback>
      </mc:AlternateContent>
    </dataValidation>
    <dataValidation type="list" allowBlank="1" showInputMessage="1" showErrorMessage="1" sqref="B6:B7 H7" xr:uid="{1B52BFE4-63DD-4C40-AACA-E70099F9E4B7}">
      <formula1>"1,2,3,4,5,6,7,8,9,10,11,12"</formula1>
    </dataValidation>
    <dataValidation type="list" allowBlank="1" showInputMessage="1" showErrorMessage="1" sqref="C6:F7 H6" xr:uid="{D51EB9B6-06D5-4384-8CD1-74770FF02B7A}">
      <formula1>"2025,2026,2027,2028,2029"</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BA846-9716-4736-8E3A-8FBAA71EDA96}">
  <dimension ref="A1:X21"/>
  <sheetViews>
    <sheetView showGridLines="0" workbookViewId="0"/>
  </sheetViews>
  <sheetFormatPr defaultColWidth="8.88671875" defaultRowHeight="16.8" x14ac:dyDescent="0.4"/>
  <cols>
    <col min="1" max="3" width="9.21875" style="9" customWidth="1"/>
    <col min="4" max="6" width="12.6640625" style="9" customWidth="1"/>
    <col min="7" max="7" width="16.6640625" style="9" customWidth="1"/>
    <col min="8" max="8" width="12.6640625" style="9" bestFit="1" customWidth="1"/>
    <col min="9" max="18" width="8.88671875" style="7"/>
    <col min="19" max="19" width="8.88671875" style="7" customWidth="1"/>
    <col min="20" max="21" width="9" style="7" customWidth="1"/>
    <col min="22" max="22" width="3.6640625" style="7" customWidth="1"/>
    <col min="23" max="23" width="8.88671875" style="7" customWidth="1"/>
    <col min="24" max="24" width="9" style="7" customWidth="1"/>
    <col min="25" max="26" width="8.88671875" style="7" customWidth="1"/>
    <col min="27" max="16384" width="8.88671875" style="7"/>
  </cols>
  <sheetData>
    <row r="1" spans="1:24" x14ac:dyDescent="0.4">
      <c r="G1" s="10" t="s">
        <v>10</v>
      </c>
      <c r="X1" s="8"/>
    </row>
    <row r="2" spans="1:24" x14ac:dyDescent="0.4">
      <c r="G2" s="10"/>
    </row>
    <row r="3" spans="1:24" x14ac:dyDescent="0.4">
      <c r="A3" s="10"/>
      <c r="G3" s="26" t="s">
        <v>14</v>
      </c>
      <c r="H3" s="18">
        <v>0.05</v>
      </c>
    </row>
    <row r="4" spans="1:24" x14ac:dyDescent="0.4">
      <c r="A4" s="12"/>
      <c r="E4" s="12"/>
      <c r="G4" s="26" t="s">
        <v>16</v>
      </c>
      <c r="H4" s="19">
        <v>7</v>
      </c>
    </row>
    <row r="5" spans="1:24" x14ac:dyDescent="0.4">
      <c r="G5" s="26" t="s">
        <v>18</v>
      </c>
      <c r="H5" s="19">
        <v>0.2</v>
      </c>
    </row>
    <row r="6" spans="1:24" x14ac:dyDescent="0.4">
      <c r="A6" s="10"/>
      <c r="B6" s="10"/>
      <c r="C6" s="10"/>
      <c r="F6" s="10"/>
      <c r="G6" s="26" t="s">
        <v>12</v>
      </c>
      <c r="H6" s="19">
        <v>2025</v>
      </c>
    </row>
    <row r="7" spans="1:24" x14ac:dyDescent="0.4">
      <c r="A7" s="10"/>
      <c r="B7" s="10"/>
      <c r="C7" s="10"/>
      <c r="F7" s="10"/>
      <c r="G7" s="26" t="s">
        <v>11</v>
      </c>
      <c r="H7" s="19">
        <v>1</v>
      </c>
    </row>
    <row r="8" spans="1:24" ht="17.399999999999999" thickBot="1" x14ac:dyDescent="0.45">
      <c r="G8" s="12"/>
    </row>
    <row r="9" spans="1:24" ht="34.200000000000003" thickBot="1" x14ac:dyDescent="0.45">
      <c r="A9" s="24" t="s">
        <v>13</v>
      </c>
      <c r="B9" s="25" t="s">
        <v>1</v>
      </c>
      <c r="C9" s="25" t="s">
        <v>0</v>
      </c>
      <c r="D9" s="25" t="s">
        <v>14</v>
      </c>
      <c r="E9" s="25" t="s">
        <v>15</v>
      </c>
      <c r="F9" s="25" t="s">
        <v>16</v>
      </c>
      <c r="G9" s="27" t="s">
        <v>17</v>
      </c>
    </row>
    <row r="10" spans="1:24" x14ac:dyDescent="0.4">
      <c r="A10" s="20">
        <v>0</v>
      </c>
      <c r="B10" s="21">
        <f>H7</f>
        <v>1</v>
      </c>
      <c r="C10" s="21">
        <f>H6</f>
        <v>2025</v>
      </c>
      <c r="D10" s="23">
        <f t="shared" ref="D10:D21" si="0">A10*$H$3*G10</f>
        <v>0</v>
      </c>
      <c r="E10" s="23">
        <f t="shared" ref="E10:E21" si="1">G10-D10</f>
        <v>150000</v>
      </c>
      <c r="F10" s="21">
        <f>H4*1000</f>
        <v>7000</v>
      </c>
      <c r="G10" s="22">
        <v>150000</v>
      </c>
      <c r="H10" s="17"/>
    </row>
    <row r="11" spans="1:24" x14ac:dyDescent="0.4">
      <c r="A11" s="14">
        <f t="shared" ref="A11:A21" si="2">A10+$H$5</f>
        <v>0.2</v>
      </c>
      <c r="B11" s="15">
        <f>IF(B10=12,1,B10+1)</f>
        <v>2</v>
      </c>
      <c r="C11" s="15">
        <f>IF(B10=12,C10+1,C10)</f>
        <v>2025</v>
      </c>
      <c r="D11" s="13">
        <f t="shared" si="0"/>
        <v>2250.0000000000005</v>
      </c>
      <c r="E11" s="13">
        <f t="shared" si="1"/>
        <v>222750</v>
      </c>
      <c r="F11" s="15">
        <f>F10</f>
        <v>7000</v>
      </c>
      <c r="G11" s="16">
        <v>225000</v>
      </c>
      <c r="H11" s="17"/>
    </row>
    <row r="12" spans="1:24" x14ac:dyDescent="0.4">
      <c r="A12" s="14">
        <f t="shared" si="2"/>
        <v>0.4</v>
      </c>
      <c r="B12" s="15">
        <f t="shared" ref="B12:B21" si="3">IF(B11=12,1,B11+1)</f>
        <v>3</v>
      </c>
      <c r="C12" s="15">
        <f t="shared" ref="C12:C21" si="4">IF(B11=12,C11+1,C11)</f>
        <v>2025</v>
      </c>
      <c r="D12" s="13">
        <f t="shared" si="0"/>
        <v>4700.0000000000009</v>
      </c>
      <c r="E12" s="13">
        <f t="shared" si="1"/>
        <v>230300</v>
      </c>
      <c r="F12" s="15">
        <f t="shared" ref="F12:F21" si="5">F11</f>
        <v>7000</v>
      </c>
      <c r="G12" s="16">
        <v>235000</v>
      </c>
      <c r="H12" s="17"/>
    </row>
    <row r="13" spans="1:24" x14ac:dyDescent="0.4">
      <c r="A13" s="14">
        <f t="shared" si="2"/>
        <v>0.60000000000000009</v>
      </c>
      <c r="B13" s="15">
        <f t="shared" si="3"/>
        <v>4</v>
      </c>
      <c r="C13" s="15">
        <f t="shared" si="4"/>
        <v>2025</v>
      </c>
      <c r="D13" s="13">
        <f t="shared" si="0"/>
        <v>8040.0000000000018</v>
      </c>
      <c r="E13" s="13">
        <f t="shared" si="1"/>
        <v>259960</v>
      </c>
      <c r="F13" s="15">
        <f t="shared" si="5"/>
        <v>7000</v>
      </c>
      <c r="G13" s="16">
        <v>268000</v>
      </c>
      <c r="H13" s="17"/>
    </row>
    <row r="14" spans="1:24" x14ac:dyDescent="0.4">
      <c r="A14" s="14">
        <f t="shared" si="2"/>
        <v>0.8</v>
      </c>
      <c r="B14" s="15">
        <f t="shared" si="3"/>
        <v>5</v>
      </c>
      <c r="C14" s="15">
        <f t="shared" si="4"/>
        <v>2025</v>
      </c>
      <c r="D14" s="13">
        <f t="shared" si="0"/>
        <v>12400.000000000002</v>
      </c>
      <c r="E14" s="13">
        <f t="shared" si="1"/>
        <v>297600</v>
      </c>
      <c r="F14" s="15">
        <f t="shared" si="5"/>
        <v>7000</v>
      </c>
      <c r="G14" s="16">
        <v>310000</v>
      </c>
      <c r="H14" s="17"/>
    </row>
    <row r="15" spans="1:24" x14ac:dyDescent="0.4">
      <c r="A15" s="14">
        <f t="shared" si="2"/>
        <v>1</v>
      </c>
      <c r="B15" s="15">
        <f t="shared" si="3"/>
        <v>6</v>
      </c>
      <c r="C15" s="15">
        <f t="shared" si="4"/>
        <v>2025</v>
      </c>
      <c r="D15" s="13">
        <f t="shared" si="0"/>
        <v>16500</v>
      </c>
      <c r="E15" s="13">
        <f t="shared" si="1"/>
        <v>313500</v>
      </c>
      <c r="F15" s="15">
        <f t="shared" si="5"/>
        <v>7000</v>
      </c>
      <c r="G15" s="16">
        <v>330000</v>
      </c>
      <c r="H15" s="17"/>
    </row>
    <row r="16" spans="1:24" x14ac:dyDescent="0.4">
      <c r="A16" s="14">
        <f t="shared" si="2"/>
        <v>1.2</v>
      </c>
      <c r="B16" s="15">
        <f t="shared" si="3"/>
        <v>7</v>
      </c>
      <c r="C16" s="15">
        <f t="shared" si="4"/>
        <v>2025</v>
      </c>
      <c r="D16" s="13">
        <f t="shared" si="0"/>
        <v>20100</v>
      </c>
      <c r="E16" s="13">
        <f t="shared" si="1"/>
        <v>314900</v>
      </c>
      <c r="F16" s="15">
        <f t="shared" si="5"/>
        <v>7000</v>
      </c>
      <c r="G16" s="16">
        <v>335000</v>
      </c>
      <c r="H16" s="17"/>
    </row>
    <row r="17" spans="1:8" x14ac:dyDescent="0.4">
      <c r="A17" s="14">
        <f t="shared" si="2"/>
        <v>1.4</v>
      </c>
      <c r="B17" s="15">
        <f t="shared" si="3"/>
        <v>8</v>
      </c>
      <c r="C17" s="15">
        <f t="shared" si="4"/>
        <v>2025</v>
      </c>
      <c r="D17" s="13">
        <f t="shared" si="0"/>
        <v>26599.999999999996</v>
      </c>
      <c r="E17" s="13">
        <f t="shared" si="1"/>
        <v>353400</v>
      </c>
      <c r="F17" s="15">
        <f t="shared" si="5"/>
        <v>7000</v>
      </c>
      <c r="G17" s="16">
        <v>380000</v>
      </c>
      <c r="H17" s="17"/>
    </row>
    <row r="18" spans="1:8" x14ac:dyDescent="0.4">
      <c r="A18" s="14">
        <f t="shared" si="2"/>
        <v>1.5999999999999999</v>
      </c>
      <c r="B18" s="15">
        <f t="shared" si="3"/>
        <v>9</v>
      </c>
      <c r="C18" s="15">
        <f t="shared" si="4"/>
        <v>2025</v>
      </c>
      <c r="D18" s="13">
        <f t="shared" si="0"/>
        <v>33600</v>
      </c>
      <c r="E18" s="13">
        <f t="shared" si="1"/>
        <v>386400</v>
      </c>
      <c r="F18" s="15">
        <f t="shared" si="5"/>
        <v>7000</v>
      </c>
      <c r="G18" s="16">
        <v>420000</v>
      </c>
      <c r="H18" s="17"/>
    </row>
    <row r="19" spans="1:8" x14ac:dyDescent="0.4">
      <c r="A19" s="14">
        <f t="shared" si="2"/>
        <v>1.7999999999999998</v>
      </c>
      <c r="B19" s="15">
        <f t="shared" si="3"/>
        <v>10</v>
      </c>
      <c r="C19" s="15">
        <f t="shared" si="4"/>
        <v>2025</v>
      </c>
      <c r="D19" s="13">
        <f t="shared" si="0"/>
        <v>39150</v>
      </c>
      <c r="E19" s="13">
        <f t="shared" si="1"/>
        <v>395850</v>
      </c>
      <c r="F19" s="15">
        <f t="shared" si="5"/>
        <v>7000</v>
      </c>
      <c r="G19" s="16">
        <v>435000</v>
      </c>
      <c r="H19" s="17"/>
    </row>
    <row r="20" spans="1:8" x14ac:dyDescent="0.4">
      <c r="A20" s="14">
        <f t="shared" si="2"/>
        <v>1.9999999999999998</v>
      </c>
      <c r="B20" s="15">
        <f t="shared" si="3"/>
        <v>11</v>
      </c>
      <c r="C20" s="15">
        <f t="shared" si="4"/>
        <v>2025</v>
      </c>
      <c r="D20" s="13">
        <f t="shared" si="0"/>
        <v>47499.999999999993</v>
      </c>
      <c r="E20" s="13">
        <f t="shared" si="1"/>
        <v>427500</v>
      </c>
      <c r="F20" s="15">
        <f t="shared" si="5"/>
        <v>7000</v>
      </c>
      <c r="G20" s="16">
        <v>475000</v>
      </c>
      <c r="H20" s="17"/>
    </row>
    <row r="21" spans="1:8" x14ac:dyDescent="0.4">
      <c r="A21" s="14">
        <f t="shared" si="2"/>
        <v>2.1999999999999997</v>
      </c>
      <c r="B21" s="15">
        <f t="shared" si="3"/>
        <v>12</v>
      </c>
      <c r="C21" s="15">
        <f t="shared" si="4"/>
        <v>2025</v>
      </c>
      <c r="D21" s="13">
        <f t="shared" si="0"/>
        <v>52579.999999999993</v>
      </c>
      <c r="E21" s="13">
        <f t="shared" si="1"/>
        <v>425420</v>
      </c>
      <c r="F21" s="15">
        <f t="shared" si="5"/>
        <v>7000</v>
      </c>
      <c r="G21" s="16">
        <v>478000</v>
      </c>
      <c r="H21" s="17"/>
    </row>
  </sheetData>
  <dataValidations count="3">
    <dataValidation type="list" allowBlank="1" showInputMessage="1" showErrorMessage="1" sqref="C6:F7 H6" xr:uid="{536753EE-3C99-47F8-AE48-50DF3028D57A}">
      <formula1>"2025,2026,2027,2028,2029"</formula1>
    </dataValidation>
    <dataValidation type="list" allowBlank="1" showInputMessage="1" showErrorMessage="1" sqref="B6:B7 H7" xr:uid="{B6EE5A71-EFCD-4C22-9CCB-9B1D9A8339D6}">
      <formula1>"1,2,3,4,5,6,7,8,9,10,11,12"</formula1>
    </dataValidation>
    <dataValidation type="list" allowBlank="1" showInputMessage="1" showErrorMessage="1" sqref="A6:A7 H5" xr:uid="{6700C112-ABCA-4F33-8539-DF543B39968B}">
      <mc:AlternateContent xmlns:x12ac="http://schemas.microsoft.com/office/spreadsheetml/2011/1/ac" xmlns:mc="http://schemas.openxmlformats.org/markup-compatibility/2006">
        <mc:Choice Requires="x12ac">
          <x12ac:list>"0,1","0,2","0,3","0,4","0,5","0,6","0,7","0,8","0,9",1,2</x12ac:list>
        </mc:Choice>
        <mc:Fallback>
          <formula1>"0,1,0,2,0,3,0,4,0,5,0,6,0,7,0,8,0,9,1,2"</formula1>
        </mc:Fallback>
      </mc:AlternateContent>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75D44-4C9F-42A0-87DF-E48606B18207}">
  <dimension ref="A1:X21"/>
  <sheetViews>
    <sheetView showGridLines="0" workbookViewId="0"/>
  </sheetViews>
  <sheetFormatPr defaultColWidth="8.88671875" defaultRowHeight="16.8" x14ac:dyDescent="0.4"/>
  <cols>
    <col min="1" max="3" width="9.21875" style="9" customWidth="1"/>
    <col min="4" max="6" width="12.6640625" style="9" customWidth="1"/>
    <col min="7" max="7" width="16.6640625" style="9" customWidth="1"/>
    <col min="8" max="8" width="12.6640625" style="9" bestFit="1" customWidth="1"/>
    <col min="9" max="18" width="8.88671875" style="7"/>
    <col min="19" max="19" width="8.88671875" style="7" customWidth="1"/>
    <col min="20" max="21" width="9" style="7" customWidth="1"/>
    <col min="22" max="22" width="3.6640625" style="7" customWidth="1"/>
    <col min="23" max="23" width="8.88671875" style="7" customWidth="1"/>
    <col min="24" max="24" width="9" style="7" customWidth="1"/>
    <col min="25" max="26" width="8.88671875" style="7" customWidth="1"/>
    <col min="27" max="16384" width="8.88671875" style="7"/>
  </cols>
  <sheetData>
    <row r="1" spans="1:24" x14ac:dyDescent="0.4">
      <c r="G1" s="10" t="s">
        <v>10</v>
      </c>
      <c r="X1" s="8"/>
    </row>
    <row r="2" spans="1:24" x14ac:dyDescent="0.4">
      <c r="G2" s="10"/>
    </row>
    <row r="3" spans="1:24" x14ac:dyDescent="0.4">
      <c r="A3" s="10"/>
      <c r="G3" s="26" t="s">
        <v>14</v>
      </c>
      <c r="H3" s="18">
        <v>0.05</v>
      </c>
    </row>
    <row r="4" spans="1:24" x14ac:dyDescent="0.4">
      <c r="A4" s="12"/>
      <c r="E4" s="12"/>
      <c r="G4" s="26" t="s">
        <v>16</v>
      </c>
      <c r="H4" s="19">
        <v>7</v>
      </c>
    </row>
    <row r="5" spans="1:24" x14ac:dyDescent="0.4">
      <c r="G5" s="26" t="s">
        <v>18</v>
      </c>
      <c r="H5" s="19">
        <v>0.2</v>
      </c>
    </row>
    <row r="6" spans="1:24" x14ac:dyDescent="0.4">
      <c r="A6" s="10"/>
      <c r="B6" s="10"/>
      <c r="C6" s="10"/>
      <c r="F6" s="10"/>
      <c r="G6" s="26" t="s">
        <v>12</v>
      </c>
      <c r="H6" s="19">
        <v>2025</v>
      </c>
    </row>
    <row r="7" spans="1:24" x14ac:dyDescent="0.4">
      <c r="A7" s="10"/>
      <c r="B7" s="10"/>
      <c r="C7" s="10"/>
      <c r="F7" s="10"/>
      <c r="G7" s="26" t="s">
        <v>11</v>
      </c>
      <c r="H7" s="19">
        <v>1</v>
      </c>
    </row>
    <row r="8" spans="1:24" ht="17.399999999999999" thickBot="1" x14ac:dyDescent="0.45">
      <c r="G8" s="12"/>
    </row>
    <row r="9" spans="1:24" ht="34.200000000000003" thickBot="1" x14ac:dyDescent="0.45">
      <c r="A9" s="24" t="s">
        <v>13</v>
      </c>
      <c r="B9" s="25" t="s">
        <v>1</v>
      </c>
      <c r="C9" s="25" t="s">
        <v>0</v>
      </c>
      <c r="D9" s="25" t="s">
        <v>14</v>
      </c>
      <c r="E9" s="25" t="s">
        <v>15</v>
      </c>
      <c r="F9" s="25" t="s">
        <v>16</v>
      </c>
      <c r="G9" s="27" t="s">
        <v>17</v>
      </c>
    </row>
    <row r="10" spans="1:24" x14ac:dyDescent="0.4">
      <c r="A10" s="20">
        <v>0</v>
      </c>
      <c r="B10" s="21">
        <f>H7</f>
        <v>1</v>
      </c>
      <c r="C10" s="21">
        <f>$H$6</f>
        <v>2025</v>
      </c>
      <c r="D10" s="23">
        <f t="shared" ref="D10:D21" si="0">A10*$H$3*G10</f>
        <v>0</v>
      </c>
      <c r="E10" s="23">
        <f t="shared" ref="E10:E21" si="1">G10-D10</f>
        <v>150000</v>
      </c>
      <c r="F10" s="21">
        <f>H4*1000</f>
        <v>7000</v>
      </c>
      <c r="G10" s="22">
        <v>150000</v>
      </c>
      <c r="H10" s="17"/>
    </row>
    <row r="11" spans="1:24" x14ac:dyDescent="0.4">
      <c r="A11" s="14">
        <f t="shared" ref="A11:A21" si="2">A10+$H$5</f>
        <v>0.2</v>
      </c>
      <c r="B11" s="15">
        <f>IF(B10=12,1,B10+1)</f>
        <v>2</v>
      </c>
      <c r="C11" s="15">
        <f>IF(B10=12,C10+1,C10)</f>
        <v>2025</v>
      </c>
      <c r="D11" s="13">
        <f t="shared" si="0"/>
        <v>2250.0000000000005</v>
      </c>
      <c r="E11" s="13">
        <f t="shared" si="1"/>
        <v>222750</v>
      </c>
      <c r="F11" s="15">
        <f>F10</f>
        <v>7000</v>
      </c>
      <c r="G11" s="16">
        <v>225000</v>
      </c>
      <c r="H11" s="17"/>
    </row>
    <row r="12" spans="1:24" x14ac:dyDescent="0.4">
      <c r="A12" s="14">
        <f t="shared" si="2"/>
        <v>0.4</v>
      </c>
      <c r="B12" s="15">
        <f t="shared" ref="B12:B21" si="3">IF(B11=12,1,B11+1)</f>
        <v>3</v>
      </c>
      <c r="C12" s="15">
        <f t="shared" ref="C12:C21" si="4">IF(B11=12,C11+1,C11)</f>
        <v>2025</v>
      </c>
      <c r="D12" s="13">
        <f t="shared" si="0"/>
        <v>4700.0000000000009</v>
      </c>
      <c r="E12" s="13">
        <f t="shared" si="1"/>
        <v>230300</v>
      </c>
      <c r="F12" s="15">
        <f t="shared" ref="F12:F21" si="5">F11</f>
        <v>7000</v>
      </c>
      <c r="G12" s="16">
        <v>235000</v>
      </c>
      <c r="H12" s="17"/>
    </row>
    <row r="13" spans="1:24" x14ac:dyDescent="0.4">
      <c r="A13" s="14">
        <f t="shared" si="2"/>
        <v>0.60000000000000009</v>
      </c>
      <c r="B13" s="15">
        <f t="shared" si="3"/>
        <v>4</v>
      </c>
      <c r="C13" s="15">
        <f t="shared" si="4"/>
        <v>2025</v>
      </c>
      <c r="D13" s="13">
        <f t="shared" si="0"/>
        <v>8040.0000000000018</v>
      </c>
      <c r="E13" s="13">
        <f t="shared" si="1"/>
        <v>259960</v>
      </c>
      <c r="F13" s="15">
        <f t="shared" si="5"/>
        <v>7000</v>
      </c>
      <c r="G13" s="16">
        <v>268000</v>
      </c>
      <c r="H13" s="17"/>
    </row>
    <row r="14" spans="1:24" x14ac:dyDescent="0.4">
      <c r="A14" s="14">
        <f t="shared" si="2"/>
        <v>0.8</v>
      </c>
      <c r="B14" s="15">
        <f t="shared" si="3"/>
        <v>5</v>
      </c>
      <c r="C14" s="15">
        <f t="shared" si="4"/>
        <v>2025</v>
      </c>
      <c r="D14" s="13">
        <f t="shared" si="0"/>
        <v>12400.000000000002</v>
      </c>
      <c r="E14" s="13">
        <f t="shared" si="1"/>
        <v>297600</v>
      </c>
      <c r="F14" s="15">
        <f t="shared" si="5"/>
        <v>7000</v>
      </c>
      <c r="G14" s="16">
        <v>310000</v>
      </c>
      <c r="H14" s="17"/>
    </row>
    <row r="15" spans="1:24" x14ac:dyDescent="0.4">
      <c r="A15" s="14">
        <f t="shared" si="2"/>
        <v>1</v>
      </c>
      <c r="B15" s="15">
        <f t="shared" si="3"/>
        <v>6</v>
      </c>
      <c r="C15" s="15">
        <f t="shared" si="4"/>
        <v>2025</v>
      </c>
      <c r="D15" s="13">
        <f t="shared" si="0"/>
        <v>16500</v>
      </c>
      <c r="E15" s="13">
        <f t="shared" si="1"/>
        <v>313500</v>
      </c>
      <c r="F15" s="15">
        <f t="shared" si="5"/>
        <v>7000</v>
      </c>
      <c r="G15" s="16">
        <v>330000</v>
      </c>
      <c r="H15" s="17"/>
    </row>
    <row r="16" spans="1:24" x14ac:dyDescent="0.4">
      <c r="A16" s="14">
        <f t="shared" si="2"/>
        <v>1.2</v>
      </c>
      <c r="B16" s="15">
        <f t="shared" si="3"/>
        <v>7</v>
      </c>
      <c r="C16" s="15">
        <f t="shared" si="4"/>
        <v>2025</v>
      </c>
      <c r="D16" s="13">
        <f t="shared" si="0"/>
        <v>20100</v>
      </c>
      <c r="E16" s="13">
        <f t="shared" si="1"/>
        <v>314900</v>
      </c>
      <c r="F16" s="15">
        <f t="shared" si="5"/>
        <v>7000</v>
      </c>
      <c r="G16" s="16">
        <v>335000</v>
      </c>
      <c r="H16" s="17"/>
    </row>
    <row r="17" spans="1:8" x14ac:dyDescent="0.4">
      <c r="A17" s="14">
        <f t="shared" si="2"/>
        <v>1.4</v>
      </c>
      <c r="B17" s="15">
        <f t="shared" si="3"/>
        <v>8</v>
      </c>
      <c r="C17" s="15">
        <f t="shared" si="4"/>
        <v>2025</v>
      </c>
      <c r="D17" s="13">
        <f t="shared" si="0"/>
        <v>26599.999999999996</v>
      </c>
      <c r="E17" s="13">
        <f t="shared" si="1"/>
        <v>353400</v>
      </c>
      <c r="F17" s="15">
        <f t="shared" si="5"/>
        <v>7000</v>
      </c>
      <c r="G17" s="16">
        <v>380000</v>
      </c>
      <c r="H17" s="17"/>
    </row>
    <row r="18" spans="1:8" x14ac:dyDescent="0.4">
      <c r="A18" s="14">
        <f t="shared" si="2"/>
        <v>1.5999999999999999</v>
      </c>
      <c r="B18" s="15">
        <f t="shared" si="3"/>
        <v>9</v>
      </c>
      <c r="C18" s="15">
        <f t="shared" si="4"/>
        <v>2025</v>
      </c>
      <c r="D18" s="13">
        <f t="shared" si="0"/>
        <v>33600</v>
      </c>
      <c r="E18" s="13">
        <f t="shared" si="1"/>
        <v>386400</v>
      </c>
      <c r="F18" s="15">
        <f t="shared" si="5"/>
        <v>7000</v>
      </c>
      <c r="G18" s="16">
        <v>420000</v>
      </c>
      <c r="H18" s="17"/>
    </row>
    <row r="19" spans="1:8" x14ac:dyDescent="0.4">
      <c r="A19" s="14">
        <f t="shared" si="2"/>
        <v>1.7999999999999998</v>
      </c>
      <c r="B19" s="15">
        <f t="shared" si="3"/>
        <v>10</v>
      </c>
      <c r="C19" s="15">
        <f t="shared" si="4"/>
        <v>2025</v>
      </c>
      <c r="D19" s="13">
        <f t="shared" si="0"/>
        <v>39150</v>
      </c>
      <c r="E19" s="13">
        <f t="shared" si="1"/>
        <v>395850</v>
      </c>
      <c r="F19" s="15">
        <f t="shared" si="5"/>
        <v>7000</v>
      </c>
      <c r="G19" s="16">
        <v>435000</v>
      </c>
      <c r="H19" s="17"/>
    </row>
    <row r="20" spans="1:8" x14ac:dyDescent="0.4">
      <c r="A20" s="14">
        <f t="shared" si="2"/>
        <v>1.9999999999999998</v>
      </c>
      <c r="B20" s="15">
        <f t="shared" si="3"/>
        <v>11</v>
      </c>
      <c r="C20" s="15">
        <f t="shared" si="4"/>
        <v>2025</v>
      </c>
      <c r="D20" s="13">
        <f t="shared" si="0"/>
        <v>47499.999999999993</v>
      </c>
      <c r="E20" s="13">
        <f t="shared" si="1"/>
        <v>427500</v>
      </c>
      <c r="F20" s="15">
        <f t="shared" si="5"/>
        <v>7000</v>
      </c>
      <c r="G20" s="16">
        <v>475000</v>
      </c>
      <c r="H20" s="17"/>
    </row>
    <row r="21" spans="1:8" x14ac:dyDescent="0.4">
      <c r="A21" s="14">
        <f t="shared" si="2"/>
        <v>2.1999999999999997</v>
      </c>
      <c r="B21" s="15">
        <f t="shared" si="3"/>
        <v>12</v>
      </c>
      <c r="C21" s="15">
        <f t="shared" si="4"/>
        <v>2025</v>
      </c>
      <c r="D21" s="13">
        <f t="shared" si="0"/>
        <v>52579.999999999993</v>
      </c>
      <c r="E21" s="13">
        <f t="shared" si="1"/>
        <v>425420</v>
      </c>
      <c r="F21" s="15">
        <f t="shared" si="5"/>
        <v>7000</v>
      </c>
      <c r="G21" s="16">
        <v>478000</v>
      </c>
      <c r="H21" s="17"/>
    </row>
  </sheetData>
  <dataValidations count="3">
    <dataValidation type="list" allowBlank="1" showInputMessage="1" showErrorMessage="1" sqref="A6:A7 H5" xr:uid="{C14E7F7D-3F0E-4C5A-8A06-2E29F3BB4B9D}">
      <mc:AlternateContent xmlns:x12ac="http://schemas.microsoft.com/office/spreadsheetml/2011/1/ac" xmlns:mc="http://schemas.openxmlformats.org/markup-compatibility/2006">
        <mc:Choice Requires="x12ac">
          <x12ac:list>"0,1","0,2","0,3","0,4","0,5","0,6","0,7","0,8","0,9",1,2</x12ac:list>
        </mc:Choice>
        <mc:Fallback>
          <formula1>"0,1,0,2,0,3,0,4,0,5,0,6,0,7,0,8,0,9,1,2"</formula1>
        </mc:Fallback>
      </mc:AlternateContent>
    </dataValidation>
    <dataValidation type="list" allowBlank="1" showInputMessage="1" showErrorMessage="1" sqref="B6:B7 H7" xr:uid="{EC41363E-D5C5-44E6-BB18-83A0E47B8885}">
      <formula1>"1,2,3,4,5,6,7,8,9,10,11,12"</formula1>
    </dataValidation>
    <dataValidation type="list" allowBlank="1" showInputMessage="1" showErrorMessage="1" sqref="C6:F7 H6" xr:uid="{2FAF7928-76E9-461F-94C9-4A010334EC95}">
      <formula1>"2025,2026,2027,2028,2029"</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BBF28-80CB-4F34-A059-E5F8CB3795C8}">
  <dimension ref="A1:X21"/>
  <sheetViews>
    <sheetView showGridLines="0" workbookViewId="0"/>
  </sheetViews>
  <sheetFormatPr defaultColWidth="8.88671875" defaultRowHeight="16.8" x14ac:dyDescent="0.4"/>
  <cols>
    <col min="1" max="3" width="9.21875" style="9" customWidth="1"/>
    <col min="4" max="6" width="12.6640625" style="9" customWidth="1"/>
    <col min="7" max="7" width="16.6640625" style="9" customWidth="1"/>
    <col min="8" max="8" width="12.6640625" style="9" bestFit="1" customWidth="1"/>
    <col min="9" max="18" width="8.88671875" style="7"/>
    <col min="19" max="19" width="8.88671875" style="7" customWidth="1"/>
    <col min="20" max="21" width="9" style="7" customWidth="1"/>
    <col min="22" max="22" width="3.6640625" style="7" customWidth="1"/>
    <col min="23" max="23" width="8.88671875" style="7" customWidth="1"/>
    <col min="24" max="24" width="9" style="7" customWidth="1"/>
    <col min="25" max="26" width="8.88671875" style="7" customWidth="1"/>
    <col min="27" max="16384" width="8.88671875" style="7"/>
  </cols>
  <sheetData>
    <row r="1" spans="1:24" x14ac:dyDescent="0.4">
      <c r="G1" s="10" t="s">
        <v>10</v>
      </c>
      <c r="X1" s="8"/>
    </row>
    <row r="2" spans="1:24" x14ac:dyDescent="0.4">
      <c r="G2" s="10"/>
    </row>
    <row r="3" spans="1:24" x14ac:dyDescent="0.4">
      <c r="A3" s="10"/>
      <c r="G3" s="26" t="s">
        <v>14</v>
      </c>
      <c r="H3" s="18">
        <v>0.05</v>
      </c>
    </row>
    <row r="4" spans="1:24" x14ac:dyDescent="0.4">
      <c r="A4" s="12"/>
      <c r="E4" s="12"/>
      <c r="G4" s="26" t="s">
        <v>16</v>
      </c>
      <c r="H4" s="19">
        <v>7</v>
      </c>
    </row>
    <row r="5" spans="1:24" x14ac:dyDescent="0.4">
      <c r="G5" s="26" t="s">
        <v>18</v>
      </c>
      <c r="H5" s="19">
        <v>0.2</v>
      </c>
    </row>
    <row r="6" spans="1:24" x14ac:dyDescent="0.4">
      <c r="A6" s="10"/>
      <c r="B6" s="10"/>
      <c r="C6" s="10"/>
      <c r="F6" s="10"/>
      <c r="G6" s="26" t="s">
        <v>12</v>
      </c>
      <c r="H6" s="19">
        <v>2025</v>
      </c>
    </row>
    <row r="7" spans="1:24" x14ac:dyDescent="0.4">
      <c r="A7" s="10"/>
      <c r="B7" s="10"/>
      <c r="C7" s="10"/>
      <c r="F7" s="10"/>
      <c r="G7" s="26" t="s">
        <v>11</v>
      </c>
      <c r="H7" s="19">
        <v>1</v>
      </c>
    </row>
    <row r="8" spans="1:24" ht="17.399999999999999" thickBot="1" x14ac:dyDescent="0.45">
      <c r="G8" s="12"/>
    </row>
    <row r="9" spans="1:24" ht="34.200000000000003" thickBot="1" x14ac:dyDescent="0.45">
      <c r="A9" s="24" t="s">
        <v>13</v>
      </c>
      <c r="B9" s="25" t="s">
        <v>1</v>
      </c>
      <c r="C9" s="25" t="s">
        <v>0</v>
      </c>
      <c r="D9" s="25" t="s">
        <v>14</v>
      </c>
      <c r="E9" s="25" t="s">
        <v>15</v>
      </c>
      <c r="F9" s="25" t="s">
        <v>16</v>
      </c>
      <c r="G9" s="27" t="s">
        <v>17</v>
      </c>
    </row>
    <row r="10" spans="1:24" x14ac:dyDescent="0.4">
      <c r="A10" s="20">
        <v>0</v>
      </c>
      <c r="B10" s="21">
        <f>H7</f>
        <v>1</v>
      </c>
      <c r="C10" s="21">
        <f>$H$6</f>
        <v>2025</v>
      </c>
      <c r="D10" s="23">
        <f t="shared" ref="D10:D21" si="0">A10*$H$3*G10</f>
        <v>0</v>
      </c>
      <c r="E10" s="23">
        <f t="shared" ref="E10:E21" si="1">G10-D10</f>
        <v>150000</v>
      </c>
      <c r="F10" s="21">
        <f>H4*1000</f>
        <v>7000</v>
      </c>
      <c r="G10" s="22">
        <v>150000</v>
      </c>
      <c r="H10" s="17"/>
    </row>
    <row r="11" spans="1:24" x14ac:dyDescent="0.4">
      <c r="A11" s="14">
        <f t="shared" ref="A11:A21" si="2">A10+$H$5</f>
        <v>0.2</v>
      </c>
      <c r="B11" s="15">
        <f>IF(B10=12,1,B10+1)</f>
        <v>2</v>
      </c>
      <c r="C11" s="15">
        <f>IF(B10=12,C10+1,C10)</f>
        <v>2025</v>
      </c>
      <c r="D11" s="13">
        <f t="shared" si="0"/>
        <v>2250.0000000000005</v>
      </c>
      <c r="E11" s="13">
        <f t="shared" si="1"/>
        <v>222750</v>
      </c>
      <c r="F11" s="15">
        <f>F10</f>
        <v>7000</v>
      </c>
      <c r="G11" s="16">
        <v>225000</v>
      </c>
      <c r="H11" s="17"/>
    </row>
    <row r="12" spans="1:24" x14ac:dyDescent="0.4">
      <c r="A12" s="14">
        <f t="shared" si="2"/>
        <v>0.4</v>
      </c>
      <c r="B12" s="15">
        <f t="shared" ref="B12:B21" si="3">IF(B11=12,1,B11+1)</f>
        <v>3</v>
      </c>
      <c r="C12" s="15">
        <f t="shared" ref="C12:C21" si="4">IF(B11=12,C11+1,C11)</f>
        <v>2025</v>
      </c>
      <c r="D12" s="13">
        <f t="shared" si="0"/>
        <v>4700.0000000000009</v>
      </c>
      <c r="E12" s="13">
        <f t="shared" si="1"/>
        <v>230300</v>
      </c>
      <c r="F12" s="15">
        <f t="shared" ref="F12:F21" si="5">F11</f>
        <v>7000</v>
      </c>
      <c r="G12" s="16">
        <v>235000</v>
      </c>
      <c r="H12" s="17"/>
    </row>
    <row r="13" spans="1:24" x14ac:dyDescent="0.4">
      <c r="A13" s="14">
        <f t="shared" si="2"/>
        <v>0.60000000000000009</v>
      </c>
      <c r="B13" s="15">
        <f t="shared" si="3"/>
        <v>4</v>
      </c>
      <c r="C13" s="15">
        <f t="shared" si="4"/>
        <v>2025</v>
      </c>
      <c r="D13" s="13">
        <f t="shared" si="0"/>
        <v>8040.0000000000018</v>
      </c>
      <c r="E13" s="13">
        <f t="shared" si="1"/>
        <v>259960</v>
      </c>
      <c r="F13" s="15">
        <f t="shared" si="5"/>
        <v>7000</v>
      </c>
      <c r="G13" s="16">
        <v>268000</v>
      </c>
      <c r="H13" s="17"/>
    </row>
    <row r="14" spans="1:24" x14ac:dyDescent="0.4">
      <c r="A14" s="14">
        <f t="shared" si="2"/>
        <v>0.8</v>
      </c>
      <c r="B14" s="15">
        <f t="shared" si="3"/>
        <v>5</v>
      </c>
      <c r="C14" s="15">
        <f t="shared" si="4"/>
        <v>2025</v>
      </c>
      <c r="D14" s="13">
        <f t="shared" si="0"/>
        <v>12400.000000000002</v>
      </c>
      <c r="E14" s="13">
        <f t="shared" si="1"/>
        <v>297600</v>
      </c>
      <c r="F14" s="15">
        <f t="shared" si="5"/>
        <v>7000</v>
      </c>
      <c r="G14" s="16">
        <v>310000</v>
      </c>
      <c r="H14" s="17"/>
    </row>
    <row r="15" spans="1:24" x14ac:dyDescent="0.4">
      <c r="A15" s="14">
        <f t="shared" si="2"/>
        <v>1</v>
      </c>
      <c r="B15" s="15">
        <f t="shared" si="3"/>
        <v>6</v>
      </c>
      <c r="C15" s="15">
        <f t="shared" si="4"/>
        <v>2025</v>
      </c>
      <c r="D15" s="13">
        <f t="shared" si="0"/>
        <v>16500</v>
      </c>
      <c r="E15" s="13">
        <f t="shared" si="1"/>
        <v>313500</v>
      </c>
      <c r="F15" s="15">
        <f t="shared" si="5"/>
        <v>7000</v>
      </c>
      <c r="G15" s="16">
        <v>330000</v>
      </c>
      <c r="H15" s="17"/>
    </row>
    <row r="16" spans="1:24" x14ac:dyDescent="0.4">
      <c r="A16" s="14">
        <f t="shared" si="2"/>
        <v>1.2</v>
      </c>
      <c r="B16" s="15">
        <f t="shared" si="3"/>
        <v>7</v>
      </c>
      <c r="C16" s="15">
        <f t="shared" si="4"/>
        <v>2025</v>
      </c>
      <c r="D16" s="13">
        <f t="shared" si="0"/>
        <v>20100</v>
      </c>
      <c r="E16" s="13">
        <f t="shared" si="1"/>
        <v>314900</v>
      </c>
      <c r="F16" s="15">
        <f t="shared" si="5"/>
        <v>7000</v>
      </c>
      <c r="G16" s="16">
        <v>335000</v>
      </c>
      <c r="H16" s="17"/>
    </row>
    <row r="17" spans="1:8" x14ac:dyDescent="0.4">
      <c r="A17" s="14">
        <f t="shared" si="2"/>
        <v>1.4</v>
      </c>
      <c r="B17" s="15">
        <f t="shared" si="3"/>
        <v>8</v>
      </c>
      <c r="C17" s="15">
        <f t="shared" si="4"/>
        <v>2025</v>
      </c>
      <c r="D17" s="13">
        <f t="shared" si="0"/>
        <v>26599.999999999996</v>
      </c>
      <c r="E17" s="13">
        <f t="shared" si="1"/>
        <v>353400</v>
      </c>
      <c r="F17" s="15">
        <f t="shared" si="5"/>
        <v>7000</v>
      </c>
      <c r="G17" s="16">
        <v>380000</v>
      </c>
      <c r="H17" s="17"/>
    </row>
    <row r="18" spans="1:8" x14ac:dyDescent="0.4">
      <c r="A18" s="14">
        <f t="shared" si="2"/>
        <v>1.5999999999999999</v>
      </c>
      <c r="B18" s="15">
        <f t="shared" si="3"/>
        <v>9</v>
      </c>
      <c r="C18" s="15">
        <f t="shared" si="4"/>
        <v>2025</v>
      </c>
      <c r="D18" s="13">
        <f t="shared" si="0"/>
        <v>33600</v>
      </c>
      <c r="E18" s="13">
        <f t="shared" si="1"/>
        <v>386400</v>
      </c>
      <c r="F18" s="15">
        <f t="shared" si="5"/>
        <v>7000</v>
      </c>
      <c r="G18" s="16">
        <v>420000</v>
      </c>
      <c r="H18" s="17"/>
    </row>
    <row r="19" spans="1:8" x14ac:dyDescent="0.4">
      <c r="A19" s="14">
        <f t="shared" si="2"/>
        <v>1.7999999999999998</v>
      </c>
      <c r="B19" s="15">
        <f t="shared" si="3"/>
        <v>10</v>
      </c>
      <c r="C19" s="15">
        <f t="shared" si="4"/>
        <v>2025</v>
      </c>
      <c r="D19" s="13">
        <f t="shared" si="0"/>
        <v>39150</v>
      </c>
      <c r="E19" s="13">
        <f t="shared" si="1"/>
        <v>395850</v>
      </c>
      <c r="F19" s="15">
        <f t="shared" si="5"/>
        <v>7000</v>
      </c>
      <c r="G19" s="16">
        <v>435000</v>
      </c>
      <c r="H19" s="17"/>
    </row>
    <row r="20" spans="1:8" x14ac:dyDescent="0.4">
      <c r="A20" s="14">
        <f t="shared" si="2"/>
        <v>1.9999999999999998</v>
      </c>
      <c r="B20" s="15">
        <f t="shared" si="3"/>
        <v>11</v>
      </c>
      <c r="C20" s="15">
        <f t="shared" si="4"/>
        <v>2025</v>
      </c>
      <c r="D20" s="13">
        <f t="shared" si="0"/>
        <v>47499.999999999993</v>
      </c>
      <c r="E20" s="13">
        <f t="shared" si="1"/>
        <v>427500</v>
      </c>
      <c r="F20" s="15">
        <f t="shared" si="5"/>
        <v>7000</v>
      </c>
      <c r="G20" s="16">
        <v>475000</v>
      </c>
      <c r="H20" s="17"/>
    </row>
    <row r="21" spans="1:8" x14ac:dyDescent="0.4">
      <c r="A21" s="14">
        <f t="shared" si="2"/>
        <v>2.1999999999999997</v>
      </c>
      <c r="B21" s="15">
        <f t="shared" si="3"/>
        <v>12</v>
      </c>
      <c r="C21" s="15">
        <f t="shared" si="4"/>
        <v>2025</v>
      </c>
      <c r="D21" s="13">
        <f t="shared" si="0"/>
        <v>52579.999999999993</v>
      </c>
      <c r="E21" s="13">
        <f t="shared" si="1"/>
        <v>425420</v>
      </c>
      <c r="F21" s="15">
        <f t="shared" si="5"/>
        <v>7000</v>
      </c>
      <c r="G21" s="16">
        <v>478000</v>
      </c>
      <c r="H21" s="17"/>
    </row>
  </sheetData>
  <dataValidations count="3">
    <dataValidation type="list" allowBlank="1" showInputMessage="1" showErrorMessage="1" sqref="C6:F7 H6" xr:uid="{746C47B6-26DB-4F90-BBA3-852B1F8EEFB9}">
      <formula1>"2025,2026,2027,2028,2029"</formula1>
    </dataValidation>
    <dataValidation type="list" allowBlank="1" showInputMessage="1" showErrorMessage="1" sqref="B6:B7 H7" xr:uid="{9A49F2F6-0259-46B3-B26D-F049C59241A5}">
      <formula1>"1,2,3,4,5,6,7,8,9,10,11,12"</formula1>
    </dataValidation>
    <dataValidation type="list" allowBlank="1" showInputMessage="1" showErrorMessage="1" sqref="A6:A7 H5" xr:uid="{373B66A0-0E8F-45CD-AE26-B1FA0FB3B860}">
      <mc:AlternateContent xmlns:x12ac="http://schemas.microsoft.com/office/spreadsheetml/2011/1/ac" xmlns:mc="http://schemas.openxmlformats.org/markup-compatibility/2006">
        <mc:Choice Requires="x12ac">
          <x12ac:list>"0,1","0,2","0,3","0,4","0,5","0,6","0,7","0,8","0,9",1,2</x12ac:list>
        </mc:Choice>
        <mc:Fallback>
          <formula1>"0,1,0,2,0,3,0,4,0,5,0,6,0,7,0,8,0,9,1,2"</formula1>
        </mc:Fallback>
      </mc:AlternateContent>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409B2-5F30-495C-BB79-E876CBB30F37}">
  <dimension ref="A1:W21"/>
  <sheetViews>
    <sheetView showGridLines="0" topLeftCell="G11" workbookViewId="0">
      <selection activeCell="AA20" sqref="AA20"/>
    </sheetView>
  </sheetViews>
  <sheetFormatPr defaultColWidth="8.88671875" defaultRowHeight="16.8" x14ac:dyDescent="0.4"/>
  <cols>
    <col min="1" max="3" width="9.21875" style="9" hidden="1" customWidth="1"/>
    <col min="4" max="6" width="12.6640625" style="9" hidden="1" customWidth="1"/>
    <col min="7" max="7" width="16.6640625" style="9" customWidth="1"/>
    <col min="8" max="8" width="12.6640625" style="9" bestFit="1" customWidth="1"/>
    <col min="9" max="17" width="8.88671875" style="9"/>
    <col min="18" max="18" width="8.88671875" style="9" customWidth="1"/>
    <col min="19" max="20" width="9" style="9" customWidth="1"/>
    <col min="21" max="21" width="3.6640625" style="9" customWidth="1"/>
    <col min="22" max="22" width="8.88671875" style="9" customWidth="1"/>
    <col min="23" max="23" width="9" style="9" customWidth="1"/>
    <col min="24" max="25" width="8.88671875" style="9" customWidth="1"/>
    <col min="26" max="16384" width="8.88671875" style="9"/>
  </cols>
  <sheetData>
    <row r="1" spans="1:23" x14ac:dyDescent="0.4">
      <c r="G1" s="10" t="s">
        <v>10</v>
      </c>
      <c r="W1" s="11"/>
    </row>
    <row r="2" spans="1:23" x14ac:dyDescent="0.4">
      <c r="G2" s="10"/>
      <c r="W2" s="11"/>
    </row>
    <row r="3" spans="1:23" x14ac:dyDescent="0.4">
      <c r="A3" s="10"/>
      <c r="G3" s="26" t="s">
        <v>14</v>
      </c>
      <c r="H3" s="18">
        <v>0.05</v>
      </c>
    </row>
    <row r="4" spans="1:23" x14ac:dyDescent="0.4">
      <c r="A4" s="12"/>
      <c r="E4" s="12"/>
      <c r="G4" s="26" t="s">
        <v>16</v>
      </c>
      <c r="H4" s="19">
        <v>7</v>
      </c>
      <c r="Q4" s="3" t="s">
        <v>6</v>
      </c>
      <c r="R4" s="4" t="s">
        <v>7</v>
      </c>
    </row>
    <row r="5" spans="1:23" x14ac:dyDescent="0.4">
      <c r="G5" s="26" t="s">
        <v>18</v>
      </c>
      <c r="H5" s="19">
        <v>0.2</v>
      </c>
      <c r="Q5" s="3" t="s">
        <v>8</v>
      </c>
      <c r="R5" s="6" t="s">
        <v>9</v>
      </c>
    </row>
    <row r="6" spans="1:23" x14ac:dyDescent="0.4">
      <c r="A6" s="10"/>
      <c r="B6" s="10"/>
      <c r="C6" s="10"/>
      <c r="F6" s="10"/>
      <c r="G6" s="26" t="s">
        <v>12</v>
      </c>
      <c r="H6" s="19">
        <v>2025</v>
      </c>
    </row>
    <row r="7" spans="1:23" x14ac:dyDescent="0.4">
      <c r="A7" s="10"/>
      <c r="B7" s="10"/>
      <c r="C7" s="10"/>
      <c r="F7" s="10"/>
      <c r="G7" s="26" t="s">
        <v>11</v>
      </c>
      <c r="H7" s="19">
        <v>1</v>
      </c>
    </row>
    <row r="8" spans="1:23" ht="17.399999999999999" thickBot="1" x14ac:dyDescent="0.45">
      <c r="G8" s="12"/>
    </row>
    <row r="9" spans="1:23" ht="34.200000000000003" thickBot="1" x14ac:dyDescent="0.45">
      <c r="A9" s="24" t="s">
        <v>13</v>
      </c>
      <c r="B9" s="25" t="s">
        <v>1</v>
      </c>
      <c r="C9" s="25" t="s">
        <v>0</v>
      </c>
      <c r="D9" s="25" t="s">
        <v>14</v>
      </c>
      <c r="E9" s="25" t="s">
        <v>15</v>
      </c>
      <c r="F9" s="25" t="s">
        <v>16</v>
      </c>
      <c r="G9" s="27" t="s">
        <v>17</v>
      </c>
    </row>
    <row r="10" spans="1:23" x14ac:dyDescent="0.4">
      <c r="A10" s="20">
        <v>0</v>
      </c>
      <c r="B10" s="21">
        <f>H7</f>
        <v>1</v>
      </c>
      <c r="C10" s="21">
        <f>$H$6</f>
        <v>2025</v>
      </c>
      <c r="D10" s="23">
        <f t="shared" ref="D10:D21" si="0">A10*$H$3*G10</f>
        <v>0</v>
      </c>
      <c r="E10" s="23">
        <f t="shared" ref="E10:E21" si="1">G10-D10</f>
        <v>150000</v>
      </c>
      <c r="F10" s="21">
        <f>H4*1000</f>
        <v>7000</v>
      </c>
      <c r="G10" s="22">
        <v>150000</v>
      </c>
      <c r="H10" s="17"/>
    </row>
    <row r="11" spans="1:23" x14ac:dyDescent="0.4">
      <c r="A11" s="14">
        <f t="shared" ref="A11:A21" si="2">A10+$H$5</f>
        <v>0.2</v>
      </c>
      <c r="B11" s="15">
        <f>IF(B10=12,1,B10+1)</f>
        <v>2</v>
      </c>
      <c r="C11" s="15">
        <f>IF(B10=12,C10+1,C10)</f>
        <v>2025</v>
      </c>
      <c r="D11" s="13">
        <f t="shared" si="0"/>
        <v>2250.0000000000005</v>
      </c>
      <c r="E11" s="13">
        <f t="shared" si="1"/>
        <v>222750</v>
      </c>
      <c r="F11" s="15">
        <f>F10</f>
        <v>7000</v>
      </c>
      <c r="G11" s="16">
        <v>225000</v>
      </c>
      <c r="H11" s="17"/>
    </row>
    <row r="12" spans="1:23" x14ac:dyDescent="0.4">
      <c r="A12" s="14">
        <f t="shared" si="2"/>
        <v>0.4</v>
      </c>
      <c r="B12" s="15">
        <f t="shared" ref="B12:B21" si="3">IF(B11=12,1,B11+1)</f>
        <v>3</v>
      </c>
      <c r="C12" s="15">
        <f t="shared" ref="C12:C21" si="4">IF(B11=12,C11+1,C11)</f>
        <v>2025</v>
      </c>
      <c r="D12" s="13">
        <f t="shared" si="0"/>
        <v>4700.0000000000009</v>
      </c>
      <c r="E12" s="13">
        <f t="shared" si="1"/>
        <v>230300</v>
      </c>
      <c r="F12" s="15">
        <f t="shared" ref="F12:F21" si="5">F11</f>
        <v>7000</v>
      </c>
      <c r="G12" s="16">
        <v>235000</v>
      </c>
      <c r="H12" s="17"/>
    </row>
    <row r="13" spans="1:23" x14ac:dyDescent="0.4">
      <c r="A13" s="14">
        <f t="shared" si="2"/>
        <v>0.60000000000000009</v>
      </c>
      <c r="B13" s="15">
        <f t="shared" si="3"/>
        <v>4</v>
      </c>
      <c r="C13" s="15">
        <f t="shared" si="4"/>
        <v>2025</v>
      </c>
      <c r="D13" s="13">
        <f t="shared" si="0"/>
        <v>8040.0000000000018</v>
      </c>
      <c r="E13" s="13">
        <f t="shared" si="1"/>
        <v>259960</v>
      </c>
      <c r="F13" s="15">
        <f t="shared" si="5"/>
        <v>7000</v>
      </c>
      <c r="G13" s="16">
        <v>268000</v>
      </c>
      <c r="H13" s="17"/>
    </row>
    <row r="14" spans="1:23" x14ac:dyDescent="0.4">
      <c r="A14" s="14">
        <f t="shared" si="2"/>
        <v>0.8</v>
      </c>
      <c r="B14" s="15">
        <f t="shared" si="3"/>
        <v>5</v>
      </c>
      <c r="C14" s="15">
        <f t="shared" si="4"/>
        <v>2025</v>
      </c>
      <c r="D14" s="13">
        <f t="shared" si="0"/>
        <v>12400.000000000002</v>
      </c>
      <c r="E14" s="13">
        <f t="shared" si="1"/>
        <v>297600</v>
      </c>
      <c r="F14" s="15">
        <f t="shared" si="5"/>
        <v>7000</v>
      </c>
      <c r="G14" s="16">
        <v>310000</v>
      </c>
      <c r="H14" s="17"/>
    </row>
    <row r="15" spans="1:23" x14ac:dyDescent="0.4">
      <c r="A15" s="14">
        <f t="shared" si="2"/>
        <v>1</v>
      </c>
      <c r="B15" s="15">
        <f t="shared" si="3"/>
        <v>6</v>
      </c>
      <c r="C15" s="15">
        <f t="shared" si="4"/>
        <v>2025</v>
      </c>
      <c r="D15" s="13">
        <f t="shared" si="0"/>
        <v>16500</v>
      </c>
      <c r="E15" s="13">
        <f t="shared" si="1"/>
        <v>313500</v>
      </c>
      <c r="F15" s="15">
        <f t="shared" si="5"/>
        <v>7000</v>
      </c>
      <c r="G15" s="16">
        <v>330000</v>
      </c>
      <c r="H15" s="17"/>
    </row>
    <row r="16" spans="1:23" x14ac:dyDescent="0.4">
      <c r="A16" s="14">
        <f t="shared" si="2"/>
        <v>1.2</v>
      </c>
      <c r="B16" s="15">
        <f t="shared" si="3"/>
        <v>7</v>
      </c>
      <c r="C16" s="15">
        <f t="shared" si="4"/>
        <v>2025</v>
      </c>
      <c r="D16" s="13">
        <f t="shared" si="0"/>
        <v>20100</v>
      </c>
      <c r="E16" s="13">
        <f t="shared" si="1"/>
        <v>314900</v>
      </c>
      <c r="F16" s="15">
        <f t="shared" si="5"/>
        <v>7000</v>
      </c>
      <c r="G16" s="16">
        <v>335000</v>
      </c>
      <c r="H16" s="17"/>
    </row>
    <row r="17" spans="1:8" x14ac:dyDescent="0.4">
      <c r="A17" s="14">
        <f t="shared" si="2"/>
        <v>1.4</v>
      </c>
      <c r="B17" s="15">
        <f t="shared" si="3"/>
        <v>8</v>
      </c>
      <c r="C17" s="15">
        <f t="shared" si="4"/>
        <v>2025</v>
      </c>
      <c r="D17" s="13">
        <f t="shared" si="0"/>
        <v>26599.999999999996</v>
      </c>
      <c r="E17" s="13">
        <f t="shared" si="1"/>
        <v>353400</v>
      </c>
      <c r="F17" s="15">
        <f t="shared" si="5"/>
        <v>7000</v>
      </c>
      <c r="G17" s="16">
        <v>380000</v>
      </c>
      <c r="H17" s="17"/>
    </row>
    <row r="18" spans="1:8" x14ac:dyDescent="0.4">
      <c r="A18" s="14">
        <f t="shared" si="2"/>
        <v>1.5999999999999999</v>
      </c>
      <c r="B18" s="15">
        <f t="shared" si="3"/>
        <v>9</v>
      </c>
      <c r="C18" s="15">
        <f t="shared" si="4"/>
        <v>2025</v>
      </c>
      <c r="D18" s="13">
        <f t="shared" si="0"/>
        <v>33600</v>
      </c>
      <c r="E18" s="13">
        <f t="shared" si="1"/>
        <v>386400</v>
      </c>
      <c r="F18" s="15">
        <f t="shared" si="5"/>
        <v>7000</v>
      </c>
      <c r="G18" s="16">
        <v>420000</v>
      </c>
      <c r="H18" s="17"/>
    </row>
    <row r="19" spans="1:8" x14ac:dyDescent="0.4">
      <c r="A19" s="14">
        <f t="shared" si="2"/>
        <v>1.7999999999999998</v>
      </c>
      <c r="B19" s="15">
        <f t="shared" si="3"/>
        <v>10</v>
      </c>
      <c r="C19" s="15">
        <f t="shared" si="4"/>
        <v>2025</v>
      </c>
      <c r="D19" s="13">
        <f t="shared" si="0"/>
        <v>39150</v>
      </c>
      <c r="E19" s="13">
        <f t="shared" si="1"/>
        <v>395850</v>
      </c>
      <c r="F19" s="15">
        <f t="shared" si="5"/>
        <v>7000</v>
      </c>
      <c r="G19" s="16">
        <v>435000</v>
      </c>
      <c r="H19" s="17"/>
    </row>
    <row r="20" spans="1:8" x14ac:dyDescent="0.4">
      <c r="A20" s="14">
        <f t="shared" si="2"/>
        <v>1.9999999999999998</v>
      </c>
      <c r="B20" s="15">
        <f t="shared" si="3"/>
        <v>11</v>
      </c>
      <c r="C20" s="15">
        <f t="shared" si="4"/>
        <v>2025</v>
      </c>
      <c r="D20" s="13">
        <f t="shared" si="0"/>
        <v>47499.999999999993</v>
      </c>
      <c r="E20" s="13">
        <f t="shared" si="1"/>
        <v>427500</v>
      </c>
      <c r="F20" s="15">
        <f t="shared" si="5"/>
        <v>7000</v>
      </c>
      <c r="G20" s="16">
        <v>475000</v>
      </c>
      <c r="H20" s="17"/>
    </row>
    <row r="21" spans="1:8" x14ac:dyDescent="0.4">
      <c r="A21" s="14">
        <f t="shared" si="2"/>
        <v>2.1999999999999997</v>
      </c>
      <c r="B21" s="15">
        <f t="shared" si="3"/>
        <v>12</v>
      </c>
      <c r="C21" s="15">
        <f t="shared" si="4"/>
        <v>2025</v>
      </c>
      <c r="D21" s="13">
        <f t="shared" si="0"/>
        <v>52579.999999999993</v>
      </c>
      <c r="E21" s="13">
        <f t="shared" si="1"/>
        <v>425420</v>
      </c>
      <c r="F21" s="15">
        <f t="shared" si="5"/>
        <v>7000</v>
      </c>
      <c r="G21" s="16">
        <v>478000</v>
      </c>
      <c r="H21" s="17"/>
    </row>
  </sheetData>
  <dataValidations count="3">
    <dataValidation type="list" allowBlank="1" showInputMessage="1" showErrorMessage="1" sqref="A6:A7 H5" xr:uid="{8CED8CE3-3DF6-436A-A320-34C5EDA85211}">
      <mc:AlternateContent xmlns:x12ac="http://schemas.microsoft.com/office/spreadsheetml/2011/1/ac" xmlns:mc="http://schemas.openxmlformats.org/markup-compatibility/2006">
        <mc:Choice Requires="x12ac">
          <x12ac:list>"0,1","0,2","0,3","0,4","0,5","0,6","0,7","0,8","0,9",1,2</x12ac:list>
        </mc:Choice>
        <mc:Fallback>
          <formula1>"0,1,0,2,0,3,0,4,0,5,0,6,0,7,0,8,0,9,1,2"</formula1>
        </mc:Fallback>
      </mc:AlternateContent>
    </dataValidation>
    <dataValidation type="list" allowBlank="1" showInputMessage="1" showErrorMessage="1" sqref="B6:B7 H7" xr:uid="{6B46DE85-DBD8-4126-88AA-08A20199CEC1}">
      <formula1>"1,2,3,4,5,6,7,8,9,10,11,12"</formula1>
    </dataValidation>
    <dataValidation type="list" allowBlank="1" showInputMessage="1" showErrorMessage="1" sqref="C6:F7 H6" xr:uid="{99122ED2-B3C6-4AD0-991F-83B434AE841A}">
      <formula1>"2025,2026,2027,2028,2029"</formula1>
    </dataValidation>
  </dataValidations>
  <hyperlinks>
    <hyperlink ref="R4" r:id="rId1" xr:uid="{DCC3698D-6F0C-4363-BDF7-9ABCA437A367}"/>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Home</vt:lpstr>
      <vt:lpstr>Stap 1</vt:lpstr>
      <vt:lpstr>Stap 2</vt:lpstr>
      <vt:lpstr>Stap 3</vt:lpstr>
      <vt:lpstr>Stap 4</vt:lpstr>
      <vt:lpstr>Grafiek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Jort van Woggelum</dc:creator>
  <cp:lastModifiedBy>Jort van Woggelum</cp:lastModifiedBy>
  <dcterms:created xsi:type="dcterms:W3CDTF">2025-02-21T15:51:56Z</dcterms:created>
  <dcterms:modified xsi:type="dcterms:W3CDTF">2025-10-10T10:06:27Z</dcterms:modified>
</cp:coreProperties>
</file>