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8AD1BD39-D57B-41E0-B014-C817D16236BB}" xr6:coauthVersionLast="47" xr6:coauthVersionMax="47" xr10:uidLastSave="{00000000-0000-0000-0000-000000000000}"/>
  <bookViews>
    <workbookView xWindow="-120" yWindow="-120" windowWidth="29040" windowHeight="15720" xr2:uid="{863A226A-0686-4F3B-8DFA-96516592B567}"/>
  </bookViews>
  <sheets>
    <sheet name="Home" sheetId="2" r:id="rId1"/>
    <sheet name="Stap 1" sheetId="3" r:id="rId2"/>
    <sheet name="Stap 2" sheetId="21" r:id="rId3"/>
    <sheet name="Stap 3" sheetId="22" r:id="rId4"/>
    <sheet name="Stap 4" sheetId="23" r:id="rId5"/>
    <sheet name="Stap 5" sheetId="24" r:id="rId6"/>
    <sheet name="Stap 6" sheetId="25" r:id="rId7"/>
    <sheet name="Grafiek" sheetId="26" r:id="rId8"/>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6" l="1"/>
  <c r="E12" i="26" s="1"/>
  <c r="F4" i="26"/>
  <c r="F5" i="26" s="1"/>
  <c r="J3" i="26"/>
  <c r="J4" i="26" s="1"/>
  <c r="J5" i="26" s="1"/>
  <c r="I3" i="26"/>
  <c r="H3" i="26"/>
  <c r="D17" i="25"/>
  <c r="E11" i="25" s="1"/>
  <c r="F4" i="25"/>
  <c r="J3" i="25"/>
  <c r="J4" i="25" s="1"/>
  <c r="J5" i="25" s="1"/>
  <c r="I3" i="25"/>
  <c r="H3" i="25"/>
  <c r="F6" i="26" l="1"/>
  <c r="J6" i="26" s="1"/>
  <c r="J7" i="26" s="1"/>
  <c r="J8" i="26" s="1"/>
  <c r="I5" i="26"/>
  <c r="E6" i="26"/>
  <c r="E11" i="26"/>
  <c r="E14" i="26"/>
  <c r="E9" i="26"/>
  <c r="E7" i="26"/>
  <c r="E15" i="26"/>
  <c r="I4" i="26"/>
  <c r="E10" i="26"/>
  <c r="E5" i="26"/>
  <c r="E13" i="26"/>
  <c r="E8" i="26"/>
  <c r="E4" i="26"/>
  <c r="G5" i="26" s="1"/>
  <c r="E6" i="25"/>
  <c r="E14" i="25"/>
  <c r="E9" i="25"/>
  <c r="E12" i="25"/>
  <c r="E4" i="25"/>
  <c r="E7" i="25"/>
  <c r="I4" i="25"/>
  <c r="E10" i="25"/>
  <c r="E5" i="25"/>
  <c r="E13" i="25"/>
  <c r="F5" i="25"/>
  <c r="E8" i="25"/>
  <c r="G4" i="25"/>
  <c r="H4" i="25" s="1"/>
  <c r="E15" i="25"/>
  <c r="G4" i="26" l="1"/>
  <c r="H4" i="26" s="1"/>
  <c r="H5" i="26" s="1"/>
  <c r="H6" i="26" s="1"/>
  <c r="E17" i="26"/>
  <c r="F7" i="26"/>
  <c r="G6" i="26"/>
  <c r="F6" i="25"/>
  <c r="I5" i="25"/>
  <c r="H5" i="25"/>
  <c r="G5" i="25"/>
  <c r="E17" i="25"/>
  <c r="I7" i="26" l="1"/>
  <c r="G7" i="26"/>
  <c r="H7" i="26" s="1"/>
  <c r="F8" i="26"/>
  <c r="I6" i="26"/>
  <c r="F7" i="25"/>
  <c r="H6" i="25"/>
  <c r="G6" i="25"/>
  <c r="J6" i="25"/>
  <c r="J7" i="25" s="1"/>
  <c r="J8" i="25" s="1"/>
  <c r="F9" i="26" l="1"/>
  <c r="I8" i="26"/>
  <c r="G8" i="26"/>
  <c r="H8" i="26"/>
  <c r="F8" i="25"/>
  <c r="I7" i="25"/>
  <c r="G7" i="25"/>
  <c r="H7" i="25" s="1"/>
  <c r="I6" i="25"/>
  <c r="G9" i="26" l="1"/>
  <c r="F10" i="26"/>
  <c r="I9" i="26" s="1"/>
  <c r="H9" i="26"/>
  <c r="J9" i="26"/>
  <c r="J10" i="26" s="1"/>
  <c r="J11" i="26" s="1"/>
  <c r="I8" i="25"/>
  <c r="H8" i="25"/>
  <c r="G8" i="25"/>
  <c r="F9" i="25"/>
  <c r="I10" i="26" l="1"/>
  <c r="G10" i="26"/>
  <c r="H10" i="26" s="1"/>
  <c r="F11" i="26"/>
  <c r="F10" i="25"/>
  <c r="H9" i="25"/>
  <c r="G9" i="25"/>
  <c r="J9" i="25"/>
  <c r="J10" i="25" s="1"/>
  <c r="J11" i="25" s="1"/>
  <c r="I11" i="26" l="1"/>
  <c r="F12" i="26"/>
  <c r="H11" i="26"/>
  <c r="G11" i="26"/>
  <c r="I10" i="25"/>
  <c r="H10" i="25"/>
  <c r="G10" i="25"/>
  <c r="F11" i="25"/>
  <c r="I9" i="25"/>
  <c r="H12" i="26" l="1"/>
  <c r="F13" i="26"/>
  <c r="I12" i="26" s="1"/>
  <c r="G12" i="26"/>
  <c r="J12" i="26"/>
  <c r="J13" i="26" s="1"/>
  <c r="J14" i="26" s="1"/>
  <c r="H11" i="25"/>
  <c r="G11" i="25"/>
  <c r="F12" i="25"/>
  <c r="I11" i="25"/>
  <c r="G13" i="26" l="1"/>
  <c r="H13" i="26" s="1"/>
  <c r="I13" i="26"/>
  <c r="F14" i="26"/>
  <c r="H12" i="25"/>
  <c r="F13" i="25"/>
  <c r="G12" i="25"/>
  <c r="I12" i="25"/>
  <c r="J12" i="25"/>
  <c r="J13" i="25" s="1"/>
  <c r="J14" i="25" s="1"/>
  <c r="I14" i="26" l="1"/>
  <c r="H14" i="26"/>
  <c r="F15" i="26"/>
  <c r="G14" i="26"/>
  <c r="I13" i="25"/>
  <c r="G13" i="25"/>
  <c r="H13" i="25" s="1"/>
  <c r="F14" i="25"/>
  <c r="F16" i="26" l="1"/>
  <c r="I15" i="26" s="1"/>
  <c r="H15" i="26"/>
  <c r="G15" i="26"/>
  <c r="J15" i="26"/>
  <c r="J16" i="26" s="1"/>
  <c r="J17" i="26" s="1"/>
  <c r="F15" i="25"/>
  <c r="I14" i="25"/>
  <c r="H14" i="25"/>
  <c r="G14" i="25"/>
  <c r="F17" i="26" l="1"/>
  <c r="I16" i="26"/>
  <c r="G16" i="26"/>
  <c r="H16" i="26" s="1"/>
  <c r="H15" i="25"/>
  <c r="F16" i="25"/>
  <c r="G15" i="25"/>
  <c r="J15" i="25"/>
  <c r="J16" i="25" s="1"/>
  <c r="J17" i="25" s="1"/>
  <c r="G17" i="26" l="1"/>
  <c r="I17" i="26"/>
  <c r="F18" i="26"/>
  <c r="H17" i="26"/>
  <c r="H16" i="25"/>
  <c r="G16" i="25"/>
  <c r="F17" i="25"/>
  <c r="I16" i="25"/>
  <c r="I15" i="25"/>
  <c r="H18" i="26" l="1"/>
  <c r="G18" i="26"/>
  <c r="F19" i="26"/>
  <c r="I18" i="26" s="1"/>
  <c r="J18" i="26"/>
  <c r="J19" i="26" s="1"/>
  <c r="J20" i="26" s="1"/>
  <c r="F18" i="25"/>
  <c r="I17" i="25"/>
  <c r="H17" i="25"/>
  <c r="G17" i="25"/>
  <c r="F20" i="26" l="1"/>
  <c r="I19" i="26"/>
  <c r="G19" i="26"/>
  <c r="H19" i="26" s="1"/>
  <c r="F19" i="25"/>
  <c r="H18" i="25"/>
  <c r="G18" i="25"/>
  <c r="I18" i="25"/>
  <c r="J18" i="25"/>
  <c r="J19" i="25" s="1"/>
  <c r="J20" i="25" s="1"/>
  <c r="H20" i="26" l="1"/>
  <c r="G20" i="26"/>
  <c r="F21" i="26"/>
  <c r="I20" i="26"/>
  <c r="I19" i="25"/>
  <c r="G19" i="25"/>
  <c r="F20" i="25"/>
  <c r="H19" i="25"/>
  <c r="F22" i="26" l="1"/>
  <c r="I21" i="26" s="1"/>
  <c r="H21" i="26"/>
  <c r="G21" i="26"/>
  <c r="J21" i="26"/>
  <c r="J22" i="26" s="1"/>
  <c r="J23" i="26" s="1"/>
  <c r="F21" i="25"/>
  <c r="I20" i="25"/>
  <c r="H20" i="25"/>
  <c r="G20" i="25"/>
  <c r="F23" i="26" l="1"/>
  <c r="G22" i="26"/>
  <c r="H22" i="26" s="1"/>
  <c r="I22" i="26"/>
  <c r="F22" i="25"/>
  <c r="I21" i="25"/>
  <c r="H21" i="25"/>
  <c r="G21" i="25"/>
  <c r="J21" i="25"/>
  <c r="J22" i="25" s="1"/>
  <c r="J23" i="25" s="1"/>
  <c r="I23" i="26" l="1"/>
  <c r="H23" i="26"/>
  <c r="G23" i="26"/>
  <c r="F24" i="26"/>
  <c r="I22" i="25"/>
  <c r="G22" i="25"/>
  <c r="H22" i="25" s="1"/>
  <c r="F23" i="25"/>
  <c r="F25" i="26" l="1"/>
  <c r="I24" i="26" s="1"/>
  <c r="H24" i="26"/>
  <c r="G24" i="26"/>
  <c r="J24" i="26"/>
  <c r="J25" i="26" s="1"/>
  <c r="J26" i="26" s="1"/>
  <c r="F24" i="25"/>
  <c r="G23" i="25"/>
  <c r="I23" i="25"/>
  <c r="H23" i="25"/>
  <c r="G25" i="26" l="1"/>
  <c r="H25" i="26" s="1"/>
  <c r="F26" i="26"/>
  <c r="I25" i="26"/>
  <c r="H24" i="25"/>
  <c r="G24" i="25"/>
  <c r="F25" i="25"/>
  <c r="J24" i="25"/>
  <c r="J25" i="25" s="1"/>
  <c r="J26" i="25" s="1"/>
  <c r="I26" i="26" l="1"/>
  <c r="H26" i="26"/>
  <c r="F27" i="26"/>
  <c r="G26" i="26"/>
  <c r="F26" i="25"/>
  <c r="I25" i="25"/>
  <c r="G25" i="25"/>
  <c r="H25" i="25" s="1"/>
  <c r="I24" i="25"/>
  <c r="F28" i="26" l="1"/>
  <c r="I27" i="26" s="1"/>
  <c r="H27" i="26"/>
  <c r="G27" i="26"/>
  <c r="J27" i="26"/>
  <c r="J28" i="26" s="1"/>
  <c r="J29" i="26" s="1"/>
  <c r="F27" i="25"/>
  <c r="H26" i="25"/>
  <c r="I26" i="25"/>
  <c r="G26" i="25"/>
  <c r="G28" i="26" l="1"/>
  <c r="H28" i="26" s="1"/>
  <c r="F29" i="26"/>
  <c r="I28" i="26"/>
  <c r="F28" i="25"/>
  <c r="G27" i="25"/>
  <c r="H27" i="25"/>
  <c r="J27" i="25"/>
  <c r="J28" i="25" s="1"/>
  <c r="J29" i="25" s="1"/>
  <c r="F30" i="26" l="1"/>
  <c r="I29" i="26"/>
  <c r="H29" i="26"/>
  <c r="G29" i="26"/>
  <c r="F29" i="25"/>
  <c r="I28" i="25"/>
  <c r="G28" i="25"/>
  <c r="H28" i="25" s="1"/>
  <c r="I27" i="25"/>
  <c r="H30" i="26" l="1"/>
  <c r="F31" i="26"/>
  <c r="I30" i="26" s="1"/>
  <c r="G30" i="26"/>
  <c r="J30" i="26"/>
  <c r="J31" i="26" s="1"/>
  <c r="J32" i="26" s="1"/>
  <c r="G29" i="25"/>
  <c r="I29" i="25"/>
  <c r="F30" i="25"/>
  <c r="H29" i="25"/>
  <c r="I31" i="26" l="1"/>
  <c r="G31" i="26"/>
  <c r="H31" i="26" s="1"/>
  <c r="F32" i="26"/>
  <c r="H30" i="25"/>
  <c r="G30" i="25"/>
  <c r="F31" i="25"/>
  <c r="I30" i="25" s="1"/>
  <c r="J30" i="25"/>
  <c r="J31" i="25" s="1"/>
  <c r="J32" i="25" s="1"/>
  <c r="F33" i="26" l="1"/>
  <c r="I32" i="26"/>
  <c r="H32" i="26"/>
  <c r="G32" i="26"/>
  <c r="F32" i="25"/>
  <c r="I31" i="25"/>
  <c r="G31" i="25"/>
  <c r="H31" i="25" s="1"/>
  <c r="G33" i="26" l="1"/>
  <c r="H33" i="26"/>
  <c r="F34" i="26"/>
  <c r="I33" i="26" s="1"/>
  <c r="J33" i="26"/>
  <c r="J34" i="26" s="1"/>
  <c r="J35" i="26" s="1"/>
  <c r="F33" i="25"/>
  <c r="I32" i="25"/>
  <c r="H32" i="25"/>
  <c r="G32" i="25"/>
  <c r="G34" i="26" l="1"/>
  <c r="H34" i="26" s="1"/>
  <c r="I34" i="26"/>
  <c r="F35" i="26"/>
  <c r="F34" i="25"/>
  <c r="I33" i="25"/>
  <c r="H33" i="25"/>
  <c r="G33" i="25"/>
  <c r="J33" i="25"/>
  <c r="J34" i="25" s="1"/>
  <c r="J35" i="25" s="1"/>
  <c r="F36" i="26" l="1"/>
  <c r="H35" i="26"/>
  <c r="I35" i="26"/>
  <c r="G35" i="26"/>
  <c r="F35" i="25"/>
  <c r="G34" i="25"/>
  <c r="I34" i="25"/>
  <c r="H34" i="25"/>
  <c r="H36" i="26" l="1"/>
  <c r="G36" i="26"/>
  <c r="F37" i="26"/>
  <c r="I36" i="26"/>
  <c r="J36" i="26"/>
  <c r="J37" i="26" s="1"/>
  <c r="J38" i="26" s="1"/>
  <c r="I35" i="25"/>
  <c r="H35" i="25"/>
  <c r="G35" i="25"/>
  <c r="F36" i="25"/>
  <c r="F38" i="26" l="1"/>
  <c r="I37" i="26"/>
  <c r="G37" i="26"/>
  <c r="H37" i="26" s="1"/>
  <c r="F37" i="25"/>
  <c r="I36" i="25"/>
  <c r="H36" i="25"/>
  <c r="G36" i="25"/>
  <c r="J36" i="25"/>
  <c r="J37" i="25" s="1"/>
  <c r="J38" i="25" s="1"/>
  <c r="F39" i="26" l="1"/>
  <c r="I38" i="26"/>
  <c r="H38" i="26"/>
  <c r="G38" i="26"/>
  <c r="F38" i="25"/>
  <c r="I37" i="25"/>
  <c r="G37" i="25"/>
  <c r="H37" i="25" s="1"/>
  <c r="I39" i="26" l="1"/>
  <c r="H39" i="26"/>
  <c r="G39" i="26"/>
  <c r="F39" i="25"/>
  <c r="I38" i="25"/>
  <c r="H38" i="25"/>
  <c r="G38" i="25"/>
  <c r="I39" i="25" l="1"/>
  <c r="H39" i="25"/>
  <c r="G39" i="25"/>
  <c r="D17" i="24"/>
  <c r="E12" i="24" s="1"/>
  <c r="F4" i="24"/>
  <c r="F5" i="24" s="1"/>
  <c r="J3" i="24"/>
  <c r="J4" i="24" s="1"/>
  <c r="J5" i="24" s="1"/>
  <c r="I3" i="24"/>
  <c r="H3" i="24"/>
  <c r="J4" i="23"/>
  <c r="J5" i="23" s="1"/>
  <c r="J6" i="23" s="1"/>
  <c r="J7" i="23" s="1"/>
  <c r="J8" i="23" s="1"/>
  <c r="J9" i="23" s="1"/>
  <c r="J10" i="23" s="1"/>
  <c r="J11" i="23" s="1"/>
  <c r="J12" i="23" s="1"/>
  <c r="J13" i="23" s="1"/>
  <c r="J14" i="23" s="1"/>
  <c r="J15" i="23" s="1"/>
  <c r="J16" i="23" s="1"/>
  <c r="J17" i="23" s="1"/>
  <c r="J18" i="23" s="1"/>
  <c r="J19" i="23" s="1"/>
  <c r="J20" i="23" s="1"/>
  <c r="J21" i="23" s="1"/>
  <c r="J22" i="23" s="1"/>
  <c r="J23" i="23" s="1"/>
  <c r="J24" i="23" s="1"/>
  <c r="J25" i="23" s="1"/>
  <c r="J26" i="23" s="1"/>
  <c r="J27" i="23" s="1"/>
  <c r="J28" i="23" s="1"/>
  <c r="J29" i="23" s="1"/>
  <c r="J30" i="23" s="1"/>
  <c r="J31" i="23" s="1"/>
  <c r="J32" i="23" s="1"/>
  <c r="J33" i="23" s="1"/>
  <c r="J34" i="23" s="1"/>
  <c r="J35" i="23" s="1"/>
  <c r="J36" i="23" s="1"/>
  <c r="J37" i="23" s="1"/>
  <c r="J38" i="23" s="1"/>
  <c r="J3" i="23"/>
  <c r="D17" i="23"/>
  <c r="E13" i="23" s="1"/>
  <c r="F4" i="23"/>
  <c r="I3" i="23"/>
  <c r="H3" i="23"/>
  <c r="I39" i="22"/>
  <c r="J6" i="24" l="1"/>
  <c r="J7" i="24" s="1"/>
  <c r="J8" i="24" s="1"/>
  <c r="I5" i="24"/>
  <c r="G5" i="24"/>
  <c r="F6" i="24"/>
  <c r="E8" i="24"/>
  <c r="E7" i="24"/>
  <c r="E15" i="24"/>
  <c r="I4" i="24"/>
  <c r="E10" i="24"/>
  <c r="E13" i="24"/>
  <c r="E6" i="24"/>
  <c r="G4" i="24"/>
  <c r="H4" i="24" s="1"/>
  <c r="H5" i="24" s="1"/>
  <c r="E5" i="24"/>
  <c r="E11" i="24"/>
  <c r="E14" i="24"/>
  <c r="E9" i="24"/>
  <c r="E4" i="24"/>
  <c r="G4" i="23"/>
  <c r="E10" i="23"/>
  <c r="E7" i="23"/>
  <c r="E4" i="23"/>
  <c r="E14" i="23"/>
  <c r="H4" i="23"/>
  <c r="E11" i="23"/>
  <c r="I4" i="23"/>
  <c r="E8" i="23"/>
  <c r="F5" i="23"/>
  <c r="E9" i="23"/>
  <c r="E6" i="23"/>
  <c r="E5" i="23"/>
  <c r="E12" i="23"/>
  <c r="E15" i="23"/>
  <c r="H6" i="24" l="1"/>
  <c r="G6" i="24"/>
  <c r="F7" i="24"/>
  <c r="E17" i="24"/>
  <c r="F6" i="23"/>
  <c r="I5" i="23"/>
  <c r="H5" i="23"/>
  <c r="G5" i="23"/>
  <c r="E17" i="23"/>
  <c r="F8" i="24" l="1"/>
  <c r="I7" i="24"/>
  <c r="G7" i="24"/>
  <c r="H7" i="24" s="1"/>
  <c r="I6" i="24"/>
  <c r="H6" i="23"/>
  <c r="G6" i="23"/>
  <c r="F7" i="23"/>
  <c r="I6" i="23"/>
  <c r="F9" i="24" l="1"/>
  <c r="I8" i="24"/>
  <c r="H8" i="24"/>
  <c r="G8" i="24"/>
  <c r="F8" i="23"/>
  <c r="G7" i="23"/>
  <c r="H7" i="23" s="1"/>
  <c r="I7" i="23"/>
  <c r="G9" i="24" l="1"/>
  <c r="F10" i="24"/>
  <c r="H9" i="24"/>
  <c r="I9" i="24"/>
  <c r="J9" i="24"/>
  <c r="J10" i="24" s="1"/>
  <c r="J11" i="24" s="1"/>
  <c r="I8" i="23"/>
  <c r="H8" i="23"/>
  <c r="G8" i="23"/>
  <c r="F9" i="23"/>
  <c r="I10" i="24" l="1"/>
  <c r="F11" i="24"/>
  <c r="G10" i="24"/>
  <c r="H10" i="24" s="1"/>
  <c r="H9" i="23"/>
  <c r="G9" i="23"/>
  <c r="F10" i="23"/>
  <c r="I11" i="24" l="1"/>
  <c r="H11" i="24"/>
  <c r="G11" i="24"/>
  <c r="F12" i="24"/>
  <c r="I10" i="23"/>
  <c r="F11" i="23"/>
  <c r="G10" i="23"/>
  <c r="H10" i="23" s="1"/>
  <c r="I9" i="23"/>
  <c r="F13" i="24" l="1"/>
  <c r="I12" i="24" s="1"/>
  <c r="G12" i="24"/>
  <c r="H12" i="24"/>
  <c r="J12" i="24"/>
  <c r="J13" i="24" s="1"/>
  <c r="J14" i="24" s="1"/>
  <c r="H11" i="23"/>
  <c r="F12" i="23"/>
  <c r="I11" i="23"/>
  <c r="G11" i="23"/>
  <c r="I13" i="24" l="1"/>
  <c r="F14" i="24"/>
  <c r="G13" i="24"/>
  <c r="H13" i="24" s="1"/>
  <c r="H12" i="23"/>
  <c r="G12" i="23"/>
  <c r="F13" i="23"/>
  <c r="I14" i="24" l="1"/>
  <c r="H14" i="24"/>
  <c r="G14" i="24"/>
  <c r="F15" i="24"/>
  <c r="I13" i="23"/>
  <c r="F14" i="23"/>
  <c r="G13" i="23"/>
  <c r="H13" i="23" s="1"/>
  <c r="I12" i="23"/>
  <c r="F16" i="24" l="1"/>
  <c r="I15" i="24"/>
  <c r="H15" i="24"/>
  <c r="G15" i="24"/>
  <c r="J15" i="24"/>
  <c r="J16" i="24" s="1"/>
  <c r="J17" i="24" s="1"/>
  <c r="H14" i="23"/>
  <c r="F15" i="23"/>
  <c r="I14" i="23"/>
  <c r="G14" i="23"/>
  <c r="F17" i="24" l="1"/>
  <c r="I16" i="24"/>
  <c r="G16" i="24"/>
  <c r="H16" i="24" s="1"/>
  <c r="F16" i="23"/>
  <c r="I15" i="23"/>
  <c r="H15" i="23"/>
  <c r="G15" i="23"/>
  <c r="G17" i="24" l="1"/>
  <c r="I17" i="24"/>
  <c r="F18" i="24"/>
  <c r="H17" i="24"/>
  <c r="G16" i="23"/>
  <c r="F17" i="23"/>
  <c r="I16" i="23"/>
  <c r="H16" i="23"/>
  <c r="F19" i="24" l="1"/>
  <c r="I18" i="24"/>
  <c r="G18" i="24"/>
  <c r="H18" i="24"/>
  <c r="J18" i="24"/>
  <c r="J19" i="24" s="1"/>
  <c r="J20" i="24" s="1"/>
  <c r="F18" i="23"/>
  <c r="I17" i="23"/>
  <c r="H17" i="23"/>
  <c r="G17" i="23"/>
  <c r="F20" i="24" l="1"/>
  <c r="G19" i="24"/>
  <c r="H19" i="24" s="1"/>
  <c r="I19" i="24"/>
  <c r="H18" i="23"/>
  <c r="G18" i="23"/>
  <c r="F19" i="23"/>
  <c r="I18" i="23"/>
  <c r="H20" i="24" l="1"/>
  <c r="G20" i="24"/>
  <c r="I20" i="24"/>
  <c r="F21" i="24"/>
  <c r="I19" i="23"/>
  <c r="G19" i="23"/>
  <c r="H19" i="23" s="1"/>
  <c r="F20" i="23"/>
  <c r="F22" i="24" l="1"/>
  <c r="I21" i="24"/>
  <c r="H21" i="24"/>
  <c r="G21" i="24"/>
  <c r="J21" i="24"/>
  <c r="J22" i="24" s="1"/>
  <c r="J23" i="24" s="1"/>
  <c r="I20" i="23"/>
  <c r="F21" i="23"/>
  <c r="H20" i="23"/>
  <c r="G20" i="23"/>
  <c r="F23" i="24" l="1"/>
  <c r="I22" i="24"/>
  <c r="G22" i="24"/>
  <c r="H22" i="24" s="1"/>
  <c r="F22" i="23"/>
  <c r="H21" i="23"/>
  <c r="G21" i="23"/>
  <c r="I23" i="24" l="1"/>
  <c r="H23" i="24"/>
  <c r="G23" i="24"/>
  <c r="F24" i="24"/>
  <c r="F23" i="23"/>
  <c r="I22" i="23"/>
  <c r="G22" i="23"/>
  <c r="H22" i="23" s="1"/>
  <c r="I21" i="23"/>
  <c r="F25" i="24" l="1"/>
  <c r="I24" i="24"/>
  <c r="H24" i="24"/>
  <c r="G24" i="24"/>
  <c r="J24" i="24"/>
  <c r="J25" i="24" s="1"/>
  <c r="J26" i="24" s="1"/>
  <c r="I23" i="23"/>
  <c r="H23" i="23"/>
  <c r="G23" i="23"/>
  <c r="F24" i="23"/>
  <c r="G25" i="24" l="1"/>
  <c r="I25" i="24"/>
  <c r="H25" i="24"/>
  <c r="F26" i="24"/>
  <c r="F25" i="23"/>
  <c r="I24" i="23"/>
  <c r="H24" i="23"/>
  <c r="G24" i="23"/>
  <c r="I26" i="24" l="1"/>
  <c r="H26" i="24"/>
  <c r="G26" i="24"/>
  <c r="F27" i="24"/>
  <c r="F26" i="23"/>
  <c r="I25" i="23"/>
  <c r="G25" i="23"/>
  <c r="H25" i="23" s="1"/>
  <c r="F28" i="24" l="1"/>
  <c r="I27" i="24"/>
  <c r="H27" i="24"/>
  <c r="G27" i="24"/>
  <c r="J27" i="24"/>
  <c r="J28" i="24" s="1"/>
  <c r="J29" i="24" s="1"/>
  <c r="F27" i="23"/>
  <c r="I26" i="23"/>
  <c r="H26" i="23"/>
  <c r="G26" i="23"/>
  <c r="F29" i="24" l="1"/>
  <c r="I28" i="24"/>
  <c r="G28" i="24"/>
  <c r="H28" i="24" s="1"/>
  <c r="H27" i="23"/>
  <c r="G27" i="23"/>
  <c r="F28" i="23"/>
  <c r="I27" i="23" s="1"/>
  <c r="F30" i="24" l="1"/>
  <c r="I29" i="24"/>
  <c r="H29" i="24"/>
  <c r="G29" i="24"/>
  <c r="I28" i="23"/>
  <c r="F29" i="23"/>
  <c r="G28" i="23"/>
  <c r="H28" i="23" s="1"/>
  <c r="H30" i="24" l="1"/>
  <c r="G30" i="24"/>
  <c r="F31" i="24"/>
  <c r="I30" i="24"/>
  <c r="J30" i="24"/>
  <c r="J31" i="24" s="1"/>
  <c r="J32" i="24" s="1"/>
  <c r="F30" i="23"/>
  <c r="I29" i="23"/>
  <c r="H29" i="23"/>
  <c r="G29" i="23"/>
  <c r="F32" i="24" l="1"/>
  <c r="I31" i="24"/>
  <c r="G31" i="24"/>
  <c r="H31" i="24" s="1"/>
  <c r="G30" i="23"/>
  <c r="F31" i="23"/>
  <c r="H30" i="23"/>
  <c r="F33" i="24" l="1"/>
  <c r="I32" i="24"/>
  <c r="G32" i="24"/>
  <c r="H32" i="24"/>
  <c r="I31" i="23"/>
  <c r="H31" i="23"/>
  <c r="G31" i="23"/>
  <c r="F32" i="23"/>
  <c r="I30" i="23"/>
  <c r="G33" i="24" l="1"/>
  <c r="F34" i="24"/>
  <c r="H33" i="24"/>
  <c r="J33" i="24"/>
  <c r="J34" i="24" s="1"/>
  <c r="J35" i="24" s="1"/>
  <c r="F33" i="23"/>
  <c r="I32" i="23"/>
  <c r="H32" i="23"/>
  <c r="G32" i="23"/>
  <c r="F35" i="24" l="1"/>
  <c r="I34" i="24"/>
  <c r="G34" i="24"/>
  <c r="H34" i="24" s="1"/>
  <c r="I33" i="24"/>
  <c r="F34" i="23"/>
  <c r="I33" i="23"/>
  <c r="H33" i="23"/>
  <c r="G33" i="23"/>
  <c r="I35" i="24" l="1"/>
  <c r="F36" i="24"/>
  <c r="H35" i="24"/>
  <c r="G35" i="24"/>
  <c r="G34" i="23"/>
  <c r="F35" i="23"/>
  <c r="I34" i="23"/>
  <c r="H34" i="23"/>
  <c r="H36" i="24" l="1"/>
  <c r="G36" i="24"/>
  <c r="F37" i="24"/>
  <c r="I36" i="24"/>
  <c r="J36" i="24"/>
  <c r="J37" i="24" s="1"/>
  <c r="J38" i="24" s="1"/>
  <c r="I35" i="23"/>
  <c r="H35" i="23"/>
  <c r="G35" i="23"/>
  <c r="F36" i="23"/>
  <c r="F38" i="24" l="1"/>
  <c r="I37" i="24"/>
  <c r="G37" i="24"/>
  <c r="H37" i="24" s="1"/>
  <c r="H36" i="23"/>
  <c r="F37" i="23"/>
  <c r="I36" i="23" s="1"/>
  <c r="G36" i="23"/>
  <c r="F39" i="24" l="1"/>
  <c r="I38" i="24"/>
  <c r="H38" i="24"/>
  <c r="G38" i="24"/>
  <c r="I37" i="23"/>
  <c r="F38" i="23"/>
  <c r="G37" i="23"/>
  <c r="H37" i="23" s="1"/>
  <c r="I39" i="24" l="1"/>
  <c r="H39" i="24"/>
  <c r="G39" i="24"/>
  <c r="F39" i="23"/>
  <c r="I38" i="23"/>
  <c r="H38" i="23"/>
  <c r="G38" i="23"/>
  <c r="I39" i="23" l="1"/>
  <c r="H39" i="23"/>
  <c r="G39" i="23"/>
  <c r="I4"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5" i="22"/>
  <c r="I6" i="22"/>
  <c r="I7" i="22"/>
  <c r="I8" i="22"/>
  <c r="I3" i="22"/>
  <c r="H3" i="22"/>
  <c r="D17" i="22"/>
  <c r="E5" i="22" s="1"/>
  <c r="F4" i="22"/>
  <c r="F5" i="22" s="1"/>
  <c r="F4" i="21"/>
  <c r="F5" i="21"/>
  <c r="F6" i="21" s="1"/>
  <c r="F7" i="21" s="1"/>
  <c r="F8" i="21" s="1"/>
  <c r="F9" i="21" s="1"/>
  <c r="F10" i="21" s="1"/>
  <c r="F11" i="21" s="1"/>
  <c r="F12" i="21" s="1"/>
  <c r="F13" i="21" s="1"/>
  <c r="F14" i="21" s="1"/>
  <c r="F15" i="21" s="1"/>
  <c r="F16" i="21" s="1"/>
  <c r="F17" i="21" s="1"/>
  <c r="F18" i="21" s="1"/>
  <c r="F19" i="21" s="1"/>
  <c r="F20" i="21" s="1"/>
  <c r="F21" i="21" s="1"/>
  <c r="F22" i="21" s="1"/>
  <c r="F23" i="21" s="1"/>
  <c r="F24" i="21" s="1"/>
  <c r="F25" i="21" s="1"/>
  <c r="F26" i="21" s="1"/>
  <c r="F27" i="21" s="1"/>
  <c r="F28" i="21" s="1"/>
  <c r="F29" i="21" s="1"/>
  <c r="F30" i="21" s="1"/>
  <c r="F31" i="21" s="1"/>
  <c r="F32" i="21" s="1"/>
  <c r="F33" i="21" s="1"/>
  <c r="F34" i="21" s="1"/>
  <c r="F35" i="21" s="1"/>
  <c r="F36" i="21" s="1"/>
  <c r="F37" i="21" s="1"/>
  <c r="F38" i="21" s="1"/>
  <c r="F39" i="21" s="1"/>
  <c r="D17" i="21"/>
  <c r="E15" i="21" s="1"/>
  <c r="G37" i="21" s="1"/>
  <c r="E13" i="21"/>
  <c r="G32" i="21" s="1"/>
  <c r="E11" i="21"/>
  <c r="G25" i="21" s="1"/>
  <c r="E5" i="3"/>
  <c r="E6" i="3"/>
  <c r="E7" i="3"/>
  <c r="E8" i="3"/>
  <c r="E9" i="3"/>
  <c r="D17" i="3"/>
  <c r="E10" i="3" s="1"/>
  <c r="E4" i="3" l="1"/>
  <c r="E11" i="3"/>
  <c r="E15" i="3"/>
  <c r="E14" i="3"/>
  <c r="E13" i="3"/>
  <c r="E12" i="3"/>
  <c r="G26" i="21"/>
  <c r="G31" i="21"/>
  <c r="E14" i="21"/>
  <c r="E4" i="21"/>
  <c r="G38" i="21"/>
  <c r="E8" i="21"/>
  <c r="G27" i="21"/>
  <c r="G39" i="21"/>
  <c r="E7" i="21"/>
  <c r="E9" i="21"/>
  <c r="E5" i="21"/>
  <c r="E6" i="21"/>
  <c r="E10" i="21"/>
  <c r="G33" i="21"/>
  <c r="E12" i="21"/>
  <c r="G5" i="22"/>
  <c r="F6" i="22"/>
  <c r="E12" i="22"/>
  <c r="E13" i="22"/>
  <c r="E14" i="22"/>
  <c r="E6" i="22"/>
  <c r="E7" i="22"/>
  <c r="E8" i="22"/>
  <c r="E9" i="22"/>
  <c r="E4" i="22"/>
  <c r="E15" i="22"/>
  <c r="E11" i="22"/>
  <c r="G4" i="22"/>
  <c r="H4" i="22" s="1"/>
  <c r="H5" i="22" s="1"/>
  <c r="H6" i="22" s="1"/>
  <c r="E10" i="22"/>
  <c r="E17" i="21"/>
  <c r="E17" i="3" l="1"/>
  <c r="G19" i="21"/>
  <c r="G20" i="21"/>
  <c r="G21" i="21"/>
  <c r="G8" i="21"/>
  <c r="G9" i="21"/>
  <c r="G7" i="21"/>
  <c r="G28" i="21"/>
  <c r="G29" i="21"/>
  <c r="G30" i="21"/>
  <c r="G22" i="21"/>
  <c r="G24" i="21"/>
  <c r="G23" i="21"/>
  <c r="G14" i="21"/>
  <c r="G15" i="21"/>
  <c r="G13" i="21"/>
  <c r="G11" i="21"/>
  <c r="G12" i="21"/>
  <c r="G10" i="21"/>
  <c r="G16" i="21"/>
  <c r="G17" i="21"/>
  <c r="G18" i="21"/>
  <c r="G4" i="21"/>
  <c r="G5" i="21"/>
  <c r="G6" i="21"/>
  <c r="G34" i="21"/>
  <c r="G35" i="21"/>
  <c r="G36" i="21"/>
  <c r="E17" i="22"/>
  <c r="G6" i="22"/>
  <c r="F7" i="22"/>
  <c r="F8" i="22" l="1"/>
  <c r="G7" i="22"/>
  <c r="H7" i="22" s="1"/>
  <c r="H8" i="22" s="1"/>
  <c r="H9" i="22" s="1"/>
  <c r="F9" i="22" l="1"/>
  <c r="G8" i="22"/>
  <c r="F10" i="22" l="1"/>
  <c r="G9" i="22"/>
  <c r="G10" i="22" l="1"/>
  <c r="H10" i="22" s="1"/>
  <c r="H11" i="22" s="1"/>
  <c r="H12" i="22" s="1"/>
  <c r="F11" i="22"/>
  <c r="G11" i="22" l="1"/>
  <c r="F12" i="22"/>
  <c r="F13" i="22" l="1"/>
  <c r="G12" i="22"/>
  <c r="G13" i="22" l="1"/>
  <c r="H13" i="22" s="1"/>
  <c r="H14" i="22" s="1"/>
  <c r="H15" i="22" s="1"/>
  <c r="F14" i="22"/>
  <c r="F15" i="22" l="1"/>
  <c r="G14" i="22"/>
  <c r="F16" i="22" l="1"/>
  <c r="G15" i="22"/>
  <c r="F17" i="22" l="1"/>
  <c r="G16" i="22"/>
  <c r="H16" i="22" s="1"/>
  <c r="H17" i="22" s="1"/>
  <c r="H18" i="22" s="1"/>
  <c r="F18" i="22" l="1"/>
  <c r="G17" i="22"/>
  <c r="G18" i="22" l="1"/>
  <c r="F19" i="22"/>
  <c r="F20" i="22" l="1"/>
  <c r="G19" i="22"/>
  <c r="H19" i="22" s="1"/>
  <c r="H20" i="22" s="1"/>
  <c r="H21" i="22" s="1"/>
  <c r="F21" i="22" l="1"/>
  <c r="G20" i="22"/>
  <c r="F22" i="22" l="1"/>
  <c r="G21" i="22"/>
  <c r="F23" i="22" l="1"/>
  <c r="G22" i="22"/>
  <c r="H22" i="22" s="1"/>
  <c r="H23" i="22" s="1"/>
  <c r="H24" i="22" s="1"/>
  <c r="G23" i="22" l="1"/>
  <c r="F24" i="22"/>
  <c r="F25" i="22" l="1"/>
  <c r="G24" i="22"/>
  <c r="F26" i="22" l="1"/>
  <c r="G25" i="22"/>
  <c r="H25" i="22" s="1"/>
  <c r="H26" i="22" s="1"/>
  <c r="H27" i="22" s="1"/>
  <c r="F27" i="22" l="1"/>
  <c r="G26" i="22"/>
  <c r="F28" i="22" l="1"/>
  <c r="G27" i="22"/>
  <c r="G28" i="22" l="1"/>
  <c r="H28" i="22" s="1"/>
  <c r="H29" i="22" s="1"/>
  <c r="H30" i="22" s="1"/>
  <c r="F29" i="22"/>
  <c r="F30" i="22" l="1"/>
  <c r="G29" i="22"/>
  <c r="F31" i="22" l="1"/>
  <c r="G30" i="22"/>
  <c r="G31" i="22" l="1"/>
  <c r="H31" i="22" s="1"/>
  <c r="H32" i="22" s="1"/>
  <c r="H33" i="22" s="1"/>
  <c r="F32" i="22"/>
  <c r="G32" i="22" l="1"/>
  <c r="F33" i="22"/>
  <c r="F34" i="22" l="1"/>
  <c r="G33" i="22"/>
  <c r="F35" i="22" l="1"/>
  <c r="G34" i="22"/>
  <c r="H34" i="22" s="1"/>
  <c r="H35" i="22" s="1"/>
  <c r="H36" i="22" s="1"/>
  <c r="F36" i="22" l="1"/>
  <c r="G35" i="22"/>
  <c r="G36" i="22" l="1"/>
  <c r="F37" i="22"/>
  <c r="F38" i="22" l="1"/>
  <c r="G37" i="22"/>
  <c r="H37" i="22" s="1"/>
  <c r="H38" i="22" s="1"/>
  <c r="H39" i="22" s="1"/>
  <c r="F39" i="22" l="1"/>
  <c r="G39" i="22" s="1"/>
  <c r="G38" i="22"/>
</calcChain>
</file>

<file path=xl/sharedStrings.xml><?xml version="1.0" encoding="utf-8"?>
<sst xmlns="http://schemas.openxmlformats.org/spreadsheetml/2006/main" count="164" uniqueCount="32">
  <si>
    <t>Maand</t>
  </si>
  <si>
    <t>Bestand aanpassen,</t>
  </si>
  <si>
    <t>een bestand op maat of</t>
  </si>
  <si>
    <t>een cursus op locatie?</t>
  </si>
  <si>
    <t>Neem contact op via:</t>
  </si>
  <si>
    <t>*</t>
  </si>
  <si>
    <t>info@terzake-excel.nl</t>
  </si>
  <si>
    <t>(</t>
  </si>
  <si>
    <t>0317 200 009</t>
  </si>
  <si>
    <t>Omzet</t>
  </si>
  <si>
    <t>Januari</t>
  </si>
  <si>
    <t>Februari</t>
  </si>
  <si>
    <t>Maart</t>
  </si>
  <si>
    <t>April</t>
  </si>
  <si>
    <t>Mei</t>
  </si>
  <si>
    <t>Juni</t>
  </si>
  <si>
    <t>Juli</t>
  </si>
  <si>
    <t>Augustus</t>
  </si>
  <si>
    <t>September</t>
  </si>
  <si>
    <t>Oktober</t>
  </si>
  <si>
    <t>November</t>
  </si>
  <si>
    <t>December</t>
  </si>
  <si>
    <t>Aandeel %</t>
  </si>
  <si>
    <t>hulp1</t>
  </si>
  <si>
    <t>hulp2</t>
  </si>
  <si>
    <t>hulp3</t>
  </si>
  <si>
    <t>3x nodig</t>
  </si>
  <si>
    <t>in %</t>
  </si>
  <si>
    <t>xas</t>
  </si>
  <si>
    <t>yas</t>
  </si>
  <si>
    <t>label</t>
  </si>
  <si>
    <t>Omzet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</si>
</sst>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Montserrat"/>
    </font>
    <font>
      <sz val="11"/>
      <color theme="1"/>
      <name val="Aptos Narrow"/>
      <family val="2"/>
      <scheme val="minor"/>
    </font>
    <font>
      <u/>
      <sz val="11"/>
      <color theme="10"/>
      <name val="Aptos Narrow"/>
      <family val="2"/>
      <scheme val="minor"/>
    </font>
    <font>
      <sz val="11"/>
      <color theme="1"/>
      <name val="Wingdings"/>
      <charset val="2"/>
    </font>
    <font>
      <u/>
      <sz val="11"/>
      <name val="Montserrat"/>
    </font>
    <font>
      <sz val="11"/>
      <color theme="1"/>
      <name val="Wingdings 2"/>
      <family val="1"/>
      <charset val="2"/>
    </font>
    <font>
      <sz val="11"/>
      <name val="Montserrat"/>
    </font>
    <font>
      <sz val="8"/>
      <name val="Aptos Narrow"/>
      <family val="2"/>
      <scheme val="minor"/>
    </font>
    <font>
      <sz val="11"/>
      <color theme="0"/>
      <name val="Montserrat"/>
    </font>
    <font>
      <sz val="8"/>
      <color theme="1"/>
      <name val="Montserrat"/>
    </font>
    <font>
      <b/>
      <sz val="11"/>
      <color theme="1"/>
      <name val="Montserrat"/>
    </font>
    <font>
      <sz val="8"/>
      <color theme="0"/>
      <name val="Montserrat"/>
    </font>
  </fonts>
  <fills count="4">
    <fill>
      <patternFill patternType="none"/>
    </fill>
    <fill>
      <patternFill patternType="gray125"/>
    </fill>
    <fill>
      <patternFill patternType="solid">
        <fgColor rgb="FFE86C47"/>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cellStyleXfs>
  <cellXfs count="27">
    <xf numFmtId="0" fontId="0" fillId="0" borderId="0" xfId="0"/>
    <xf numFmtId="0" fontId="1" fillId="0" borderId="0" xfId="1" applyFont="1"/>
    <xf numFmtId="0" fontId="1" fillId="0" borderId="0" xfId="1" applyFont="1" applyAlignment="1">
      <alignment horizontal="left"/>
    </xf>
    <xf numFmtId="0" fontId="4" fillId="0" borderId="0" xfId="1" applyFont="1" applyAlignment="1">
      <alignment horizontal="right"/>
    </xf>
    <xf numFmtId="0" fontId="5" fillId="0" borderId="0" xfId="2" applyFont="1"/>
    <xf numFmtId="0" fontId="6" fillId="0" borderId="0" xfId="1" applyFont="1" applyAlignment="1">
      <alignment horizontal="right"/>
    </xf>
    <xf numFmtId="0" fontId="7" fillId="0" borderId="0" xfId="1" applyFont="1"/>
    <xf numFmtId="0" fontId="1" fillId="0" borderId="0" xfId="0" applyFont="1"/>
    <xf numFmtId="14" fontId="1" fillId="0" borderId="0" xfId="0" applyNumberFormat="1" applyFont="1"/>
    <xf numFmtId="0" fontId="9" fillId="2" borderId="1" xfId="0" applyFont="1" applyFill="1" applyBorder="1" applyAlignment="1">
      <alignment vertical="top"/>
    </xf>
    <xf numFmtId="164" fontId="1" fillId="0" borderId="1" xfId="0" applyNumberFormat="1" applyFont="1" applyBorder="1"/>
    <xf numFmtId="0" fontId="1" fillId="0" borderId="1" xfId="0" applyFont="1" applyBorder="1"/>
    <xf numFmtId="9" fontId="1" fillId="3" borderId="1" xfId="3" applyFont="1" applyFill="1" applyBorder="1"/>
    <xf numFmtId="9" fontId="1" fillId="0" borderId="0" xfId="3" applyFont="1"/>
    <xf numFmtId="0" fontId="10" fillId="0" borderId="0" xfId="0" applyFont="1"/>
    <xf numFmtId="0" fontId="7" fillId="0" borderId="0" xfId="3" applyNumberFormat="1" applyFont="1"/>
    <xf numFmtId="9" fontId="7" fillId="0" borderId="0" xfId="3" applyFont="1"/>
    <xf numFmtId="0" fontId="11" fillId="0" borderId="0" xfId="0" applyFont="1"/>
    <xf numFmtId="0" fontId="12" fillId="0" borderId="0" xfId="0" applyFont="1"/>
    <xf numFmtId="0" fontId="9" fillId="0" borderId="0" xfId="0" applyFont="1"/>
    <xf numFmtId="0" fontId="7" fillId="0" borderId="0" xfId="0" applyFont="1"/>
    <xf numFmtId="9" fontId="9" fillId="0" borderId="0" xfId="3" applyFont="1"/>
    <xf numFmtId="0" fontId="9" fillId="0" borderId="0" xfId="3" applyNumberFormat="1" applyFont="1"/>
    <xf numFmtId="9" fontId="1" fillId="0" borderId="0" xfId="0" applyNumberFormat="1" applyFont="1"/>
    <xf numFmtId="164" fontId="1" fillId="0" borderId="0" xfId="0" applyNumberFormat="1" applyFont="1"/>
    <xf numFmtId="9" fontId="7" fillId="0" borderId="0" xfId="0" applyNumberFormat="1" applyFont="1"/>
    <xf numFmtId="164" fontId="7" fillId="0" borderId="0" xfId="0" applyNumberFormat="1" applyFont="1"/>
  </cellXfs>
  <cellStyles count="4">
    <cellStyle name="Hyperlink 2" xfId="2" xr:uid="{EBC1B53B-BBD7-4C47-86F6-4412AE86CC2F}"/>
    <cellStyle name="Procent" xfId="3" builtinId="5"/>
    <cellStyle name="Standaard" xfId="0" builtinId="0"/>
    <cellStyle name="Standaard 2" xfId="1" xr:uid="{6E6F8A96-D03D-49F1-A7AE-BC8E1F8E6E5B}"/>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'Stap 5'!$H$3:$H$38</c:f>
              <c:numCache>
                <c:formatCode>0%</c:formatCode>
                <c:ptCount val="36"/>
                <c:pt idx="0">
                  <c:v>0</c:v>
                </c:pt>
                <c:pt idx="1">
                  <c:v>7.407407407407407E-2</c:v>
                </c:pt>
                <c:pt idx="2">
                  <c:v>7.407407407407407E-2</c:v>
                </c:pt>
                <c:pt idx="3">
                  <c:v>7.407407407407407E-2</c:v>
                </c:pt>
                <c:pt idx="4">
                  <c:v>0.20370370370370369</c:v>
                </c:pt>
                <c:pt idx="5">
                  <c:v>0.20370370370370369</c:v>
                </c:pt>
                <c:pt idx="6">
                  <c:v>0.20370370370370369</c:v>
                </c:pt>
                <c:pt idx="7">
                  <c:v>0.24074074074074073</c:v>
                </c:pt>
                <c:pt idx="8">
                  <c:v>0.24074074074074073</c:v>
                </c:pt>
                <c:pt idx="9">
                  <c:v>0.24074074074074073</c:v>
                </c:pt>
                <c:pt idx="10">
                  <c:v>0.28703703703703703</c:v>
                </c:pt>
                <c:pt idx="11">
                  <c:v>0.28703703703703703</c:v>
                </c:pt>
                <c:pt idx="12">
                  <c:v>0.28703703703703703</c:v>
                </c:pt>
                <c:pt idx="13">
                  <c:v>0.42592592592592593</c:v>
                </c:pt>
                <c:pt idx="14">
                  <c:v>0.42592592592592593</c:v>
                </c:pt>
                <c:pt idx="15">
                  <c:v>0.42592592592592593</c:v>
                </c:pt>
                <c:pt idx="16">
                  <c:v>0.66666666666666663</c:v>
                </c:pt>
                <c:pt idx="17">
                  <c:v>0.66666666666666663</c:v>
                </c:pt>
                <c:pt idx="18">
                  <c:v>0.66666666666666663</c:v>
                </c:pt>
                <c:pt idx="19">
                  <c:v>0.71296296296296291</c:v>
                </c:pt>
                <c:pt idx="20">
                  <c:v>0.71296296296296291</c:v>
                </c:pt>
                <c:pt idx="21">
                  <c:v>0.71296296296296291</c:v>
                </c:pt>
                <c:pt idx="22">
                  <c:v>0.76851851851851849</c:v>
                </c:pt>
                <c:pt idx="23">
                  <c:v>0.76851851851851849</c:v>
                </c:pt>
                <c:pt idx="24">
                  <c:v>0.76851851851851849</c:v>
                </c:pt>
                <c:pt idx="25">
                  <c:v>0.83333333333333326</c:v>
                </c:pt>
                <c:pt idx="26">
                  <c:v>0.83333333333333326</c:v>
                </c:pt>
                <c:pt idx="27">
                  <c:v>0.83333333333333326</c:v>
                </c:pt>
                <c:pt idx="28">
                  <c:v>0.90740740740740733</c:v>
                </c:pt>
                <c:pt idx="29">
                  <c:v>0.90740740740740733</c:v>
                </c:pt>
                <c:pt idx="30">
                  <c:v>0.90740740740740733</c:v>
                </c:pt>
                <c:pt idx="31">
                  <c:v>0.94444444444444442</c:v>
                </c:pt>
                <c:pt idx="32">
                  <c:v>0.94444444444444442</c:v>
                </c:pt>
                <c:pt idx="33">
                  <c:v>0.94444444444444442</c:v>
                </c:pt>
                <c:pt idx="34">
                  <c:v>1</c:v>
                </c:pt>
                <c:pt idx="35">
                  <c:v>1</c:v>
                </c:pt>
              </c:numCache>
            </c:numRef>
          </c:xVal>
          <c:yVal>
            <c:numRef>
              <c:f>'Stap 5'!$I$3:$I$38</c:f>
              <c:numCache>
                <c:formatCode>General</c:formatCode>
                <c:ptCount val="36"/>
                <c:pt idx="0">
                  <c:v>800</c:v>
                </c:pt>
                <c:pt idx="1">
                  <c:v>800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2600</c:v>
                </c:pt>
                <c:pt idx="16">
                  <c:v>2600</c:v>
                </c:pt>
                <c:pt idx="17">
                  <c:v>0</c:v>
                </c:pt>
                <c:pt idx="18">
                  <c:v>500</c:v>
                </c:pt>
                <c:pt idx="19">
                  <c:v>500</c:v>
                </c:pt>
                <c:pt idx="20">
                  <c:v>0</c:v>
                </c:pt>
                <c:pt idx="21">
                  <c:v>600</c:v>
                </c:pt>
                <c:pt idx="22">
                  <c:v>600</c:v>
                </c:pt>
                <c:pt idx="23">
                  <c:v>0</c:v>
                </c:pt>
                <c:pt idx="24">
                  <c:v>700</c:v>
                </c:pt>
                <c:pt idx="25">
                  <c:v>700</c:v>
                </c:pt>
                <c:pt idx="26">
                  <c:v>0</c:v>
                </c:pt>
                <c:pt idx="27">
                  <c:v>800</c:v>
                </c:pt>
                <c:pt idx="28">
                  <c:v>800</c:v>
                </c:pt>
                <c:pt idx="29">
                  <c:v>0</c:v>
                </c:pt>
                <c:pt idx="30">
                  <c:v>400</c:v>
                </c:pt>
                <c:pt idx="31">
                  <c:v>400</c:v>
                </c:pt>
                <c:pt idx="32">
                  <c:v>0</c:v>
                </c:pt>
                <c:pt idx="33">
                  <c:v>600</c:v>
                </c:pt>
                <c:pt idx="34">
                  <c:v>600</c:v>
                </c:pt>
                <c:pt idx="35">
                  <c:v>0</c:v>
                </c:pt>
              </c:numCache>
            </c:numRef>
          </c:yVal>
          <c:smooth val="0"/>
          <c:extLst>
            <c:ext xmlns:c16="http://schemas.microsoft.com/office/drawing/2014/chart" uri="{C3380CC4-5D6E-409C-BE32-E72D297353CC}">
              <c16:uniqueId val="{00000000-53D9-4CBC-8623-91EEF8F04D76}"/>
            </c:ext>
          </c:extLst>
        </c:ser>
        <c:dLbls>
          <c:showLegendKey val="0"/>
          <c:showVal val="0"/>
          <c:showCatName val="0"/>
          <c:showSerName val="0"/>
          <c:showPercent val="0"/>
          <c:showBubbleSize val="0"/>
        </c:dLbls>
        <c:axId val="681037647"/>
        <c:axId val="681039567"/>
      </c:scatterChart>
      <c:valAx>
        <c:axId val="68103764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9567"/>
        <c:crosses val="autoZero"/>
        <c:crossBetween val="midCat"/>
      </c:valAx>
      <c:valAx>
        <c:axId val="6810395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764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5'!$C$1</c:f>
          <c:strCache>
            <c:ptCount val="1"/>
            <c:pt idx="0">
              <c:v>Omzet per maand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8.4825943842221516E-2"/>
          <c:y val="0.10168414362885288"/>
          <c:w val="0.87465955768981796"/>
          <c:h val="0.82485456715432015"/>
        </c:manualLayout>
      </c:layout>
      <c:scatterChart>
        <c:scatterStyle val="lineMarker"/>
        <c:varyColors val="0"/>
        <c:ser>
          <c:idx val="0"/>
          <c:order val="0"/>
          <c:spPr>
            <a:ln w="19050" cap="rnd">
              <a:solidFill>
                <a:schemeClr val="accent1"/>
              </a:solidFill>
              <a:round/>
            </a:ln>
            <a:effectLst/>
          </c:spPr>
          <c:marker>
            <c:symbol val="none"/>
          </c:marker>
          <c:xVal>
            <c:numRef>
              <c:f>'Stap 5'!$H$3:$H$38</c:f>
              <c:numCache>
                <c:formatCode>0%</c:formatCode>
                <c:ptCount val="36"/>
                <c:pt idx="0">
                  <c:v>0</c:v>
                </c:pt>
                <c:pt idx="1">
                  <c:v>7.407407407407407E-2</c:v>
                </c:pt>
                <c:pt idx="2">
                  <c:v>7.407407407407407E-2</c:v>
                </c:pt>
                <c:pt idx="3">
                  <c:v>7.407407407407407E-2</c:v>
                </c:pt>
                <c:pt idx="4">
                  <c:v>0.20370370370370369</c:v>
                </c:pt>
                <c:pt idx="5">
                  <c:v>0.20370370370370369</c:v>
                </c:pt>
                <c:pt idx="6">
                  <c:v>0.20370370370370369</c:v>
                </c:pt>
                <c:pt idx="7">
                  <c:v>0.24074074074074073</c:v>
                </c:pt>
                <c:pt idx="8">
                  <c:v>0.24074074074074073</c:v>
                </c:pt>
                <c:pt idx="9">
                  <c:v>0.24074074074074073</c:v>
                </c:pt>
                <c:pt idx="10">
                  <c:v>0.28703703703703703</c:v>
                </c:pt>
                <c:pt idx="11">
                  <c:v>0.28703703703703703</c:v>
                </c:pt>
                <c:pt idx="12">
                  <c:v>0.28703703703703703</c:v>
                </c:pt>
                <c:pt idx="13">
                  <c:v>0.42592592592592593</c:v>
                </c:pt>
                <c:pt idx="14">
                  <c:v>0.42592592592592593</c:v>
                </c:pt>
                <c:pt idx="15">
                  <c:v>0.42592592592592593</c:v>
                </c:pt>
                <c:pt idx="16">
                  <c:v>0.66666666666666663</c:v>
                </c:pt>
                <c:pt idx="17">
                  <c:v>0.66666666666666663</c:v>
                </c:pt>
                <c:pt idx="18">
                  <c:v>0.66666666666666663</c:v>
                </c:pt>
                <c:pt idx="19">
                  <c:v>0.71296296296296291</c:v>
                </c:pt>
                <c:pt idx="20">
                  <c:v>0.71296296296296291</c:v>
                </c:pt>
                <c:pt idx="21">
                  <c:v>0.71296296296296291</c:v>
                </c:pt>
                <c:pt idx="22">
                  <c:v>0.76851851851851849</c:v>
                </c:pt>
                <c:pt idx="23">
                  <c:v>0.76851851851851849</c:v>
                </c:pt>
                <c:pt idx="24">
                  <c:v>0.76851851851851849</c:v>
                </c:pt>
                <c:pt idx="25">
                  <c:v>0.83333333333333326</c:v>
                </c:pt>
                <c:pt idx="26">
                  <c:v>0.83333333333333326</c:v>
                </c:pt>
                <c:pt idx="27">
                  <c:v>0.83333333333333326</c:v>
                </c:pt>
                <c:pt idx="28">
                  <c:v>0.90740740740740733</c:v>
                </c:pt>
                <c:pt idx="29">
                  <c:v>0.90740740740740733</c:v>
                </c:pt>
                <c:pt idx="30">
                  <c:v>0.90740740740740733</c:v>
                </c:pt>
                <c:pt idx="31">
                  <c:v>0.94444444444444442</c:v>
                </c:pt>
                <c:pt idx="32">
                  <c:v>0.94444444444444442</c:v>
                </c:pt>
                <c:pt idx="33">
                  <c:v>0.94444444444444442</c:v>
                </c:pt>
                <c:pt idx="34">
                  <c:v>1</c:v>
                </c:pt>
                <c:pt idx="35">
                  <c:v>1</c:v>
                </c:pt>
              </c:numCache>
            </c:numRef>
          </c:xVal>
          <c:yVal>
            <c:numRef>
              <c:f>'Stap 5'!$I$3:$I$38</c:f>
              <c:numCache>
                <c:formatCode>General</c:formatCode>
                <c:ptCount val="36"/>
                <c:pt idx="0">
                  <c:v>800</c:v>
                </c:pt>
                <c:pt idx="1">
                  <c:v>800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2600</c:v>
                </c:pt>
                <c:pt idx="16">
                  <c:v>2600</c:v>
                </c:pt>
                <c:pt idx="17">
                  <c:v>0</c:v>
                </c:pt>
                <c:pt idx="18">
                  <c:v>500</c:v>
                </c:pt>
                <c:pt idx="19">
                  <c:v>500</c:v>
                </c:pt>
                <c:pt idx="20">
                  <c:v>0</c:v>
                </c:pt>
                <c:pt idx="21">
                  <c:v>600</c:v>
                </c:pt>
                <c:pt idx="22">
                  <c:v>600</c:v>
                </c:pt>
                <c:pt idx="23">
                  <c:v>0</c:v>
                </c:pt>
                <c:pt idx="24">
                  <c:v>700</c:v>
                </c:pt>
                <c:pt idx="25">
                  <c:v>700</c:v>
                </c:pt>
                <c:pt idx="26">
                  <c:v>0</c:v>
                </c:pt>
                <c:pt idx="27">
                  <c:v>800</c:v>
                </c:pt>
                <c:pt idx="28">
                  <c:v>800</c:v>
                </c:pt>
                <c:pt idx="29">
                  <c:v>0</c:v>
                </c:pt>
                <c:pt idx="30">
                  <c:v>400</c:v>
                </c:pt>
                <c:pt idx="31">
                  <c:v>400</c:v>
                </c:pt>
                <c:pt idx="32">
                  <c:v>0</c:v>
                </c:pt>
                <c:pt idx="33">
                  <c:v>600</c:v>
                </c:pt>
                <c:pt idx="34">
                  <c:v>600</c:v>
                </c:pt>
                <c:pt idx="35">
                  <c:v>0</c:v>
                </c:pt>
              </c:numCache>
            </c:numRef>
          </c:yVal>
          <c:smooth val="0"/>
          <c:extLst>
            <c:ext xmlns:c16="http://schemas.microsoft.com/office/drawing/2014/chart" uri="{C3380CC4-5D6E-409C-BE32-E72D297353CC}">
              <c16:uniqueId val="{00000000-FE32-4A36-8726-8E40C50BC10D}"/>
            </c:ext>
          </c:extLst>
        </c:ser>
        <c:dLbls>
          <c:showLegendKey val="0"/>
          <c:showVal val="0"/>
          <c:showCatName val="0"/>
          <c:showSerName val="0"/>
          <c:showPercent val="0"/>
          <c:showBubbleSize val="0"/>
        </c:dLbls>
        <c:axId val="681037647"/>
        <c:axId val="681039567"/>
      </c:scatterChart>
      <c:valAx>
        <c:axId val="681037647"/>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9567"/>
        <c:crosses val="autoZero"/>
        <c:crossBetween val="midCat"/>
      </c:valAx>
      <c:valAx>
        <c:axId val="6810395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764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6'!$C$1</c:f>
          <c:strCache>
            <c:ptCount val="1"/>
            <c:pt idx="0">
              <c:v>Omzet per maand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8.4825943842221516E-2"/>
          <c:y val="0.10168414362885288"/>
          <c:w val="0.87465955768981796"/>
          <c:h val="0.82485456715432015"/>
        </c:manualLayout>
      </c:layout>
      <c:scatterChart>
        <c:scatterStyle val="lineMarker"/>
        <c:varyColors val="0"/>
        <c:ser>
          <c:idx val="0"/>
          <c:order val="0"/>
          <c:spPr>
            <a:ln w="19050" cap="rnd">
              <a:solidFill>
                <a:schemeClr val="accent1"/>
              </a:solidFill>
              <a:round/>
            </a:ln>
            <a:effectLst/>
          </c:spPr>
          <c:marker>
            <c:symbol val="none"/>
          </c:marker>
          <c:xVal>
            <c:numRef>
              <c:f>'Stap 6'!$H$3:$H$38</c:f>
              <c:numCache>
                <c:formatCode>0%</c:formatCode>
                <c:ptCount val="36"/>
                <c:pt idx="0">
                  <c:v>0</c:v>
                </c:pt>
                <c:pt idx="1">
                  <c:v>7.407407407407407E-2</c:v>
                </c:pt>
                <c:pt idx="2">
                  <c:v>7.407407407407407E-2</c:v>
                </c:pt>
                <c:pt idx="3">
                  <c:v>7.407407407407407E-2</c:v>
                </c:pt>
                <c:pt idx="4">
                  <c:v>0.20370370370370369</c:v>
                </c:pt>
                <c:pt idx="5">
                  <c:v>0.20370370370370369</c:v>
                </c:pt>
                <c:pt idx="6">
                  <c:v>0.20370370370370369</c:v>
                </c:pt>
                <c:pt idx="7">
                  <c:v>0.24074074074074073</c:v>
                </c:pt>
                <c:pt idx="8">
                  <c:v>0.24074074074074073</c:v>
                </c:pt>
                <c:pt idx="9">
                  <c:v>0.24074074074074073</c:v>
                </c:pt>
                <c:pt idx="10">
                  <c:v>0.28703703703703703</c:v>
                </c:pt>
                <c:pt idx="11">
                  <c:v>0.28703703703703703</c:v>
                </c:pt>
                <c:pt idx="12">
                  <c:v>0.28703703703703703</c:v>
                </c:pt>
                <c:pt idx="13">
                  <c:v>0.42592592592592593</c:v>
                </c:pt>
                <c:pt idx="14">
                  <c:v>0.42592592592592593</c:v>
                </c:pt>
                <c:pt idx="15">
                  <c:v>0.42592592592592593</c:v>
                </c:pt>
                <c:pt idx="16">
                  <c:v>0.66666666666666663</c:v>
                </c:pt>
                <c:pt idx="17">
                  <c:v>0.66666666666666663</c:v>
                </c:pt>
                <c:pt idx="18">
                  <c:v>0.66666666666666663</c:v>
                </c:pt>
                <c:pt idx="19">
                  <c:v>0.71296296296296291</c:v>
                </c:pt>
                <c:pt idx="20">
                  <c:v>0.71296296296296291</c:v>
                </c:pt>
                <c:pt idx="21">
                  <c:v>0.71296296296296291</c:v>
                </c:pt>
                <c:pt idx="22">
                  <c:v>0.76851851851851849</c:v>
                </c:pt>
                <c:pt idx="23">
                  <c:v>0.76851851851851849</c:v>
                </c:pt>
                <c:pt idx="24">
                  <c:v>0.76851851851851849</c:v>
                </c:pt>
                <c:pt idx="25">
                  <c:v>0.83333333333333326</c:v>
                </c:pt>
                <c:pt idx="26">
                  <c:v>0.83333333333333326</c:v>
                </c:pt>
                <c:pt idx="27">
                  <c:v>0.83333333333333326</c:v>
                </c:pt>
                <c:pt idx="28">
                  <c:v>0.90740740740740733</c:v>
                </c:pt>
                <c:pt idx="29">
                  <c:v>0.90740740740740733</c:v>
                </c:pt>
                <c:pt idx="30">
                  <c:v>0.90740740740740733</c:v>
                </c:pt>
                <c:pt idx="31">
                  <c:v>0.94444444444444442</c:v>
                </c:pt>
                <c:pt idx="32">
                  <c:v>0.94444444444444442</c:v>
                </c:pt>
                <c:pt idx="33">
                  <c:v>0.94444444444444442</c:v>
                </c:pt>
                <c:pt idx="34">
                  <c:v>1</c:v>
                </c:pt>
                <c:pt idx="35">
                  <c:v>1</c:v>
                </c:pt>
              </c:numCache>
            </c:numRef>
          </c:xVal>
          <c:yVal>
            <c:numRef>
              <c:f>'Stap 6'!$I$3:$I$38</c:f>
              <c:numCache>
                <c:formatCode>General</c:formatCode>
                <c:ptCount val="36"/>
                <c:pt idx="0">
                  <c:v>800</c:v>
                </c:pt>
                <c:pt idx="1">
                  <c:v>800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2600</c:v>
                </c:pt>
                <c:pt idx="16">
                  <c:v>2600</c:v>
                </c:pt>
                <c:pt idx="17">
                  <c:v>0</c:v>
                </c:pt>
                <c:pt idx="18">
                  <c:v>500</c:v>
                </c:pt>
                <c:pt idx="19">
                  <c:v>500</c:v>
                </c:pt>
                <c:pt idx="20">
                  <c:v>0</c:v>
                </c:pt>
                <c:pt idx="21">
                  <c:v>600</c:v>
                </c:pt>
                <c:pt idx="22">
                  <c:v>600</c:v>
                </c:pt>
                <c:pt idx="23">
                  <c:v>0</c:v>
                </c:pt>
                <c:pt idx="24">
                  <c:v>700</c:v>
                </c:pt>
                <c:pt idx="25">
                  <c:v>700</c:v>
                </c:pt>
                <c:pt idx="26">
                  <c:v>0</c:v>
                </c:pt>
                <c:pt idx="27">
                  <c:v>800</c:v>
                </c:pt>
                <c:pt idx="28">
                  <c:v>800</c:v>
                </c:pt>
                <c:pt idx="29">
                  <c:v>0</c:v>
                </c:pt>
                <c:pt idx="30">
                  <c:v>400</c:v>
                </c:pt>
                <c:pt idx="31">
                  <c:v>400</c:v>
                </c:pt>
                <c:pt idx="32">
                  <c:v>0</c:v>
                </c:pt>
                <c:pt idx="33">
                  <c:v>600</c:v>
                </c:pt>
                <c:pt idx="34">
                  <c:v>600</c:v>
                </c:pt>
                <c:pt idx="35">
                  <c:v>0</c:v>
                </c:pt>
              </c:numCache>
            </c:numRef>
          </c:yVal>
          <c:smooth val="0"/>
          <c:extLst>
            <c:ext xmlns:c16="http://schemas.microsoft.com/office/drawing/2014/chart" uri="{C3380CC4-5D6E-409C-BE32-E72D297353CC}">
              <c16:uniqueId val="{00000000-DEBA-405F-9753-6C9ADC14F6EE}"/>
            </c:ext>
          </c:extLst>
        </c:ser>
        <c:dLbls>
          <c:showLegendKey val="0"/>
          <c:showVal val="0"/>
          <c:showCatName val="0"/>
          <c:showSerName val="0"/>
          <c:showPercent val="0"/>
          <c:showBubbleSize val="0"/>
        </c:dLbls>
        <c:axId val="681037647"/>
        <c:axId val="681039567"/>
      </c:scatterChart>
      <c:valAx>
        <c:axId val="681037647"/>
        <c:scaling>
          <c:orientation val="minMax"/>
          <c:max val="1"/>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9567"/>
        <c:crosses val="autoZero"/>
        <c:crossBetween val="midCat"/>
      </c:valAx>
      <c:valAx>
        <c:axId val="681039567"/>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7647"/>
        <c:crosses val="autoZero"/>
        <c:crossBetween val="midCat"/>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6'!$C$1</c:f>
          <c:strCache>
            <c:ptCount val="1"/>
            <c:pt idx="0">
              <c:v>Omzet per maand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8.4825943842221516E-2"/>
          <c:y val="0.10168414362885288"/>
          <c:w val="0.87465955768981796"/>
          <c:h val="0.82485456715432015"/>
        </c:manualLayout>
      </c:layout>
      <c:scatterChart>
        <c:scatterStyle val="lineMarker"/>
        <c:varyColors val="0"/>
        <c:ser>
          <c:idx val="0"/>
          <c:order val="0"/>
          <c:tx>
            <c:strRef>
              <c:f>'Stap 6'!$J$2</c:f>
              <c:strCache>
                <c:ptCount val="1"/>
                <c:pt idx="0">
                  <c:v>label</c:v>
                </c:pt>
              </c:strCache>
            </c:strRef>
          </c:tx>
          <c:spPr>
            <a:ln w="19050" cap="rnd">
              <a:solidFill>
                <a:schemeClr val="accent1"/>
              </a:solidFill>
              <a:round/>
            </a:ln>
            <a:effectLst/>
          </c:spPr>
          <c:marker>
            <c:symbol val="none"/>
          </c:marker>
          <c:dLbls>
            <c:dLbl>
              <c:idx val="0"/>
              <c:tx>
                <c:rich>
                  <a:bodyPr/>
                  <a:lstStyle/>
                  <a:p>
                    <a:fld id="{75A3D5D7-4756-4A39-A56F-73BB6176CC08}"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447-49CB-A6DB-E2B722B46CF5}"/>
                </c:ext>
              </c:extLst>
            </c:dLbl>
            <c:dLbl>
              <c:idx val="1"/>
              <c:tx>
                <c:rich>
                  <a:bodyPr/>
                  <a:lstStyle/>
                  <a:p>
                    <a:fld id="{1B7254A8-F27A-422B-809B-1705648E7CA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447-49CB-A6DB-E2B722B46CF5}"/>
                </c:ext>
              </c:extLst>
            </c:dLbl>
            <c:dLbl>
              <c:idx val="2"/>
              <c:tx>
                <c:rich>
                  <a:bodyPr/>
                  <a:lstStyle/>
                  <a:p>
                    <a:fld id="{18DB7FCF-2416-43A9-A7CE-F846475BDF4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447-49CB-A6DB-E2B722B46CF5}"/>
                </c:ext>
              </c:extLst>
            </c:dLbl>
            <c:dLbl>
              <c:idx val="3"/>
              <c:tx>
                <c:rich>
                  <a:bodyPr/>
                  <a:lstStyle/>
                  <a:p>
                    <a:fld id="{72CC52F5-4AFF-42F6-BBF8-21EDB9DC112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447-49CB-A6DB-E2B722B46CF5}"/>
                </c:ext>
              </c:extLst>
            </c:dLbl>
            <c:dLbl>
              <c:idx val="4"/>
              <c:tx>
                <c:rich>
                  <a:bodyPr/>
                  <a:lstStyle/>
                  <a:p>
                    <a:fld id="{FF0B9708-90DB-4394-8689-90AB6C21912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447-49CB-A6DB-E2B722B46CF5}"/>
                </c:ext>
              </c:extLst>
            </c:dLbl>
            <c:dLbl>
              <c:idx val="5"/>
              <c:tx>
                <c:rich>
                  <a:bodyPr/>
                  <a:lstStyle/>
                  <a:p>
                    <a:fld id="{D1906A16-F258-4753-83A4-3FF6577CCD1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447-49CB-A6DB-E2B722B46CF5}"/>
                </c:ext>
              </c:extLst>
            </c:dLbl>
            <c:dLbl>
              <c:idx val="6"/>
              <c:tx>
                <c:rich>
                  <a:bodyPr/>
                  <a:lstStyle/>
                  <a:p>
                    <a:fld id="{9FD2C1C1-D26A-4EE0-9A9F-00386894E9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447-49CB-A6DB-E2B722B46CF5}"/>
                </c:ext>
              </c:extLst>
            </c:dLbl>
            <c:dLbl>
              <c:idx val="7"/>
              <c:tx>
                <c:rich>
                  <a:bodyPr/>
                  <a:lstStyle/>
                  <a:p>
                    <a:fld id="{992B35F5-C2C5-4C67-B903-CAB1E85D547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447-49CB-A6DB-E2B722B46CF5}"/>
                </c:ext>
              </c:extLst>
            </c:dLbl>
            <c:dLbl>
              <c:idx val="8"/>
              <c:tx>
                <c:rich>
                  <a:bodyPr/>
                  <a:lstStyle/>
                  <a:p>
                    <a:fld id="{563D7AEB-2D47-469E-B5DA-51DA249EE57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447-49CB-A6DB-E2B722B46CF5}"/>
                </c:ext>
              </c:extLst>
            </c:dLbl>
            <c:dLbl>
              <c:idx val="9"/>
              <c:tx>
                <c:rich>
                  <a:bodyPr/>
                  <a:lstStyle/>
                  <a:p>
                    <a:fld id="{789E5031-AC08-4F6C-BF11-9692E0D5A41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447-49CB-A6DB-E2B722B46CF5}"/>
                </c:ext>
              </c:extLst>
            </c:dLbl>
            <c:dLbl>
              <c:idx val="10"/>
              <c:tx>
                <c:rich>
                  <a:bodyPr/>
                  <a:lstStyle/>
                  <a:p>
                    <a:fld id="{4AF8C42E-508D-438B-901D-C0924B45471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447-49CB-A6DB-E2B722B46CF5}"/>
                </c:ext>
              </c:extLst>
            </c:dLbl>
            <c:dLbl>
              <c:idx val="11"/>
              <c:tx>
                <c:rich>
                  <a:bodyPr/>
                  <a:lstStyle/>
                  <a:p>
                    <a:fld id="{DDCA701B-97B4-4D92-9FA4-91031FA3437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447-49CB-A6DB-E2B722B46CF5}"/>
                </c:ext>
              </c:extLst>
            </c:dLbl>
            <c:dLbl>
              <c:idx val="12"/>
              <c:tx>
                <c:rich>
                  <a:bodyPr/>
                  <a:lstStyle/>
                  <a:p>
                    <a:fld id="{23BF8173-4624-4442-B16B-CB2DB00EE47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447-49CB-A6DB-E2B722B46CF5}"/>
                </c:ext>
              </c:extLst>
            </c:dLbl>
            <c:dLbl>
              <c:idx val="13"/>
              <c:tx>
                <c:rich>
                  <a:bodyPr/>
                  <a:lstStyle/>
                  <a:p>
                    <a:fld id="{7E680931-ADC6-4FF6-8E58-08938889FAB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447-49CB-A6DB-E2B722B46CF5}"/>
                </c:ext>
              </c:extLst>
            </c:dLbl>
            <c:dLbl>
              <c:idx val="14"/>
              <c:tx>
                <c:rich>
                  <a:bodyPr/>
                  <a:lstStyle/>
                  <a:p>
                    <a:fld id="{BE7F63A9-7ED2-4FE9-853A-4DDD1B73FCC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1447-49CB-A6DB-E2B722B46CF5}"/>
                </c:ext>
              </c:extLst>
            </c:dLbl>
            <c:dLbl>
              <c:idx val="15"/>
              <c:tx>
                <c:rich>
                  <a:bodyPr/>
                  <a:lstStyle/>
                  <a:p>
                    <a:fld id="{18DABF21-13A6-457C-BE3E-C4285C141CC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1447-49CB-A6DB-E2B722B46CF5}"/>
                </c:ext>
              </c:extLst>
            </c:dLbl>
            <c:dLbl>
              <c:idx val="16"/>
              <c:tx>
                <c:rich>
                  <a:bodyPr/>
                  <a:lstStyle/>
                  <a:p>
                    <a:fld id="{DCC8DA85-2AE3-4DAC-B2C3-9EF2B77E4B5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1447-49CB-A6DB-E2B722B46CF5}"/>
                </c:ext>
              </c:extLst>
            </c:dLbl>
            <c:dLbl>
              <c:idx val="17"/>
              <c:tx>
                <c:rich>
                  <a:bodyPr/>
                  <a:lstStyle/>
                  <a:p>
                    <a:fld id="{3FE8C0D9-FDD2-4F4D-BCD8-1A16333D8B3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1447-49CB-A6DB-E2B722B46CF5}"/>
                </c:ext>
              </c:extLst>
            </c:dLbl>
            <c:dLbl>
              <c:idx val="18"/>
              <c:tx>
                <c:rich>
                  <a:bodyPr/>
                  <a:lstStyle/>
                  <a:p>
                    <a:fld id="{D233BE36-0C80-49FF-A4F8-D0EF839A406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447-49CB-A6DB-E2B722B46CF5}"/>
                </c:ext>
              </c:extLst>
            </c:dLbl>
            <c:dLbl>
              <c:idx val="19"/>
              <c:tx>
                <c:rich>
                  <a:bodyPr/>
                  <a:lstStyle/>
                  <a:p>
                    <a:fld id="{1A08F14F-9711-469A-907D-15CB056EA10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1447-49CB-A6DB-E2B722B46CF5}"/>
                </c:ext>
              </c:extLst>
            </c:dLbl>
            <c:dLbl>
              <c:idx val="20"/>
              <c:tx>
                <c:rich>
                  <a:bodyPr/>
                  <a:lstStyle/>
                  <a:p>
                    <a:fld id="{029228E8-0CDF-4F77-BA8E-42E2D591C88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447-49CB-A6DB-E2B722B46CF5}"/>
                </c:ext>
              </c:extLst>
            </c:dLbl>
            <c:dLbl>
              <c:idx val="21"/>
              <c:tx>
                <c:rich>
                  <a:bodyPr/>
                  <a:lstStyle/>
                  <a:p>
                    <a:fld id="{483D016E-7E90-4172-9FDD-A80C92F8D5A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1447-49CB-A6DB-E2B722B46CF5}"/>
                </c:ext>
              </c:extLst>
            </c:dLbl>
            <c:dLbl>
              <c:idx val="22"/>
              <c:tx>
                <c:rich>
                  <a:bodyPr/>
                  <a:lstStyle/>
                  <a:p>
                    <a:fld id="{B1BC1A4F-4479-41E9-8EA0-FA7D3E17ADD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447-49CB-A6DB-E2B722B46CF5}"/>
                </c:ext>
              </c:extLst>
            </c:dLbl>
            <c:dLbl>
              <c:idx val="23"/>
              <c:tx>
                <c:rich>
                  <a:bodyPr/>
                  <a:lstStyle/>
                  <a:p>
                    <a:fld id="{088BE899-D95B-4E06-AA67-8BB1A7B88A6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1447-49CB-A6DB-E2B722B46CF5}"/>
                </c:ext>
              </c:extLst>
            </c:dLbl>
            <c:dLbl>
              <c:idx val="24"/>
              <c:tx>
                <c:rich>
                  <a:bodyPr/>
                  <a:lstStyle/>
                  <a:p>
                    <a:fld id="{C2640DA8-02A5-4DE3-AF04-29BF6BE9CAF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447-49CB-A6DB-E2B722B46CF5}"/>
                </c:ext>
              </c:extLst>
            </c:dLbl>
            <c:dLbl>
              <c:idx val="25"/>
              <c:tx>
                <c:rich>
                  <a:bodyPr/>
                  <a:lstStyle/>
                  <a:p>
                    <a:fld id="{06783B6F-63D8-4FFC-881B-600DEE9CB5A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1447-49CB-A6DB-E2B722B46CF5}"/>
                </c:ext>
              </c:extLst>
            </c:dLbl>
            <c:dLbl>
              <c:idx val="26"/>
              <c:tx>
                <c:rich>
                  <a:bodyPr/>
                  <a:lstStyle/>
                  <a:p>
                    <a:fld id="{C989C6C0-D634-437E-A9AE-58C6EEBF797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1447-49CB-A6DB-E2B722B46CF5}"/>
                </c:ext>
              </c:extLst>
            </c:dLbl>
            <c:dLbl>
              <c:idx val="27"/>
              <c:tx>
                <c:rich>
                  <a:bodyPr/>
                  <a:lstStyle/>
                  <a:p>
                    <a:fld id="{2E71CA33-1E82-4249-AE8E-230CBAE3563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1447-49CB-A6DB-E2B722B46CF5}"/>
                </c:ext>
              </c:extLst>
            </c:dLbl>
            <c:dLbl>
              <c:idx val="28"/>
              <c:tx>
                <c:rich>
                  <a:bodyPr/>
                  <a:lstStyle/>
                  <a:p>
                    <a:fld id="{4A222351-059B-4330-9D10-C232C9CDA36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1447-49CB-A6DB-E2B722B46CF5}"/>
                </c:ext>
              </c:extLst>
            </c:dLbl>
            <c:dLbl>
              <c:idx val="29"/>
              <c:tx>
                <c:rich>
                  <a:bodyPr/>
                  <a:lstStyle/>
                  <a:p>
                    <a:fld id="{E1FF59B0-9DF6-4296-9DBD-6D5F89D980A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1447-49CB-A6DB-E2B722B46CF5}"/>
                </c:ext>
              </c:extLst>
            </c:dLbl>
            <c:dLbl>
              <c:idx val="30"/>
              <c:tx>
                <c:rich>
                  <a:bodyPr/>
                  <a:lstStyle/>
                  <a:p>
                    <a:fld id="{F8230CE8-3DE1-457A-987A-E2DCCA0C4E8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1447-49CB-A6DB-E2B722B46CF5}"/>
                </c:ext>
              </c:extLst>
            </c:dLbl>
            <c:dLbl>
              <c:idx val="31"/>
              <c:tx>
                <c:rich>
                  <a:bodyPr/>
                  <a:lstStyle/>
                  <a:p>
                    <a:fld id="{DB17BB22-DFD0-4E77-B88F-B9FD60E1E9A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1447-49CB-A6DB-E2B722B46CF5}"/>
                </c:ext>
              </c:extLst>
            </c:dLbl>
            <c:dLbl>
              <c:idx val="32"/>
              <c:tx>
                <c:rich>
                  <a:bodyPr/>
                  <a:lstStyle/>
                  <a:p>
                    <a:fld id="{5A941EDC-1A2B-4C2D-89AC-95FB01ABC38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1447-49CB-A6DB-E2B722B46CF5}"/>
                </c:ext>
              </c:extLst>
            </c:dLbl>
            <c:dLbl>
              <c:idx val="33"/>
              <c:tx>
                <c:rich>
                  <a:bodyPr/>
                  <a:lstStyle/>
                  <a:p>
                    <a:fld id="{CF4A0323-8C65-42F6-AF3E-D155A675E58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1447-49CB-A6DB-E2B722B46CF5}"/>
                </c:ext>
              </c:extLst>
            </c:dLbl>
            <c:dLbl>
              <c:idx val="34"/>
              <c:tx>
                <c:rich>
                  <a:bodyPr/>
                  <a:lstStyle/>
                  <a:p>
                    <a:fld id="{572BA409-D60D-4331-9204-CE2E2AC91B2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1447-49CB-A6DB-E2B722B46CF5}"/>
                </c:ext>
              </c:extLst>
            </c:dLbl>
            <c:dLbl>
              <c:idx val="35"/>
              <c:tx>
                <c:rich>
                  <a:bodyPr/>
                  <a:lstStyle/>
                  <a:p>
                    <a:fld id="{6860DF20-AE3C-4641-BDB7-E9AEF442665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1447-49CB-A6DB-E2B722B46C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'Stap 6'!$H$3:$H$38</c:f>
              <c:numCache>
                <c:formatCode>0%</c:formatCode>
                <c:ptCount val="36"/>
                <c:pt idx="0">
                  <c:v>0</c:v>
                </c:pt>
                <c:pt idx="1">
                  <c:v>7.407407407407407E-2</c:v>
                </c:pt>
                <c:pt idx="2">
                  <c:v>7.407407407407407E-2</c:v>
                </c:pt>
                <c:pt idx="3">
                  <c:v>7.407407407407407E-2</c:v>
                </c:pt>
                <c:pt idx="4">
                  <c:v>0.20370370370370369</c:v>
                </c:pt>
                <c:pt idx="5">
                  <c:v>0.20370370370370369</c:v>
                </c:pt>
                <c:pt idx="6">
                  <c:v>0.20370370370370369</c:v>
                </c:pt>
                <c:pt idx="7">
                  <c:v>0.24074074074074073</c:v>
                </c:pt>
                <c:pt idx="8">
                  <c:v>0.24074074074074073</c:v>
                </c:pt>
                <c:pt idx="9">
                  <c:v>0.24074074074074073</c:v>
                </c:pt>
                <c:pt idx="10">
                  <c:v>0.28703703703703703</c:v>
                </c:pt>
                <c:pt idx="11">
                  <c:v>0.28703703703703703</c:v>
                </c:pt>
                <c:pt idx="12">
                  <c:v>0.28703703703703703</c:v>
                </c:pt>
                <c:pt idx="13">
                  <c:v>0.42592592592592593</c:v>
                </c:pt>
                <c:pt idx="14">
                  <c:v>0.42592592592592593</c:v>
                </c:pt>
                <c:pt idx="15">
                  <c:v>0.42592592592592593</c:v>
                </c:pt>
                <c:pt idx="16">
                  <c:v>0.66666666666666663</c:v>
                </c:pt>
                <c:pt idx="17">
                  <c:v>0.66666666666666663</c:v>
                </c:pt>
                <c:pt idx="18">
                  <c:v>0.66666666666666663</c:v>
                </c:pt>
                <c:pt idx="19">
                  <c:v>0.71296296296296291</c:v>
                </c:pt>
                <c:pt idx="20">
                  <c:v>0.71296296296296291</c:v>
                </c:pt>
                <c:pt idx="21">
                  <c:v>0.71296296296296291</c:v>
                </c:pt>
                <c:pt idx="22">
                  <c:v>0.76851851851851849</c:v>
                </c:pt>
                <c:pt idx="23">
                  <c:v>0.76851851851851849</c:v>
                </c:pt>
                <c:pt idx="24">
                  <c:v>0.76851851851851849</c:v>
                </c:pt>
                <c:pt idx="25">
                  <c:v>0.83333333333333326</c:v>
                </c:pt>
                <c:pt idx="26">
                  <c:v>0.83333333333333326</c:v>
                </c:pt>
                <c:pt idx="27">
                  <c:v>0.83333333333333326</c:v>
                </c:pt>
                <c:pt idx="28">
                  <c:v>0.90740740740740733</c:v>
                </c:pt>
                <c:pt idx="29">
                  <c:v>0.90740740740740733</c:v>
                </c:pt>
                <c:pt idx="30">
                  <c:v>0.90740740740740733</c:v>
                </c:pt>
                <c:pt idx="31">
                  <c:v>0.94444444444444442</c:v>
                </c:pt>
                <c:pt idx="32">
                  <c:v>0.94444444444444442</c:v>
                </c:pt>
                <c:pt idx="33">
                  <c:v>0.94444444444444442</c:v>
                </c:pt>
                <c:pt idx="34">
                  <c:v>1</c:v>
                </c:pt>
                <c:pt idx="35">
                  <c:v>1</c:v>
                </c:pt>
              </c:numCache>
            </c:numRef>
          </c:xVal>
          <c:yVal>
            <c:numRef>
              <c:f>'Stap 6'!$I$3:$I$38</c:f>
              <c:numCache>
                <c:formatCode>General</c:formatCode>
                <c:ptCount val="36"/>
                <c:pt idx="0">
                  <c:v>800</c:v>
                </c:pt>
                <c:pt idx="1">
                  <c:v>800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2600</c:v>
                </c:pt>
                <c:pt idx="16">
                  <c:v>2600</c:v>
                </c:pt>
                <c:pt idx="17">
                  <c:v>0</c:v>
                </c:pt>
                <c:pt idx="18">
                  <c:v>500</c:v>
                </c:pt>
                <c:pt idx="19">
                  <c:v>500</c:v>
                </c:pt>
                <c:pt idx="20">
                  <c:v>0</c:v>
                </c:pt>
                <c:pt idx="21">
                  <c:v>600</c:v>
                </c:pt>
                <c:pt idx="22">
                  <c:v>600</c:v>
                </c:pt>
                <c:pt idx="23">
                  <c:v>0</c:v>
                </c:pt>
                <c:pt idx="24">
                  <c:v>700</c:v>
                </c:pt>
                <c:pt idx="25">
                  <c:v>700</c:v>
                </c:pt>
                <c:pt idx="26">
                  <c:v>0</c:v>
                </c:pt>
                <c:pt idx="27">
                  <c:v>800</c:v>
                </c:pt>
                <c:pt idx="28">
                  <c:v>800</c:v>
                </c:pt>
                <c:pt idx="29">
                  <c:v>0</c:v>
                </c:pt>
                <c:pt idx="30">
                  <c:v>400</c:v>
                </c:pt>
                <c:pt idx="31">
                  <c:v>400</c:v>
                </c:pt>
                <c:pt idx="32">
                  <c:v>0</c:v>
                </c:pt>
                <c:pt idx="33">
                  <c:v>600</c:v>
                </c:pt>
                <c:pt idx="34">
                  <c:v>600</c:v>
                </c:pt>
                <c:pt idx="35">
                  <c:v>0</c:v>
                </c:pt>
              </c:numCache>
            </c:numRef>
          </c:yVal>
          <c:smooth val="0"/>
          <c:extLst>
            <c:ext xmlns:c15="http://schemas.microsoft.com/office/drawing/2012/chart" uri="{02D57815-91ED-43cb-92C2-25804820EDAC}">
              <c15:datalabelsRange>
                <c15:f>'Stap 6'!$J$3:$J$38</c15:f>
                <c15:dlblRangeCache>
                  <c:ptCount val="36"/>
                  <c:pt idx="0">
                    <c:v>Januari</c:v>
                  </c:pt>
                  <c:pt idx="3">
                    <c:v>Februari</c:v>
                  </c:pt>
                  <c:pt idx="6">
                    <c:v>Maart</c:v>
                  </c:pt>
                  <c:pt idx="9">
                    <c:v>April</c:v>
                  </c:pt>
                  <c:pt idx="12">
                    <c:v>Mei</c:v>
                  </c:pt>
                  <c:pt idx="15">
                    <c:v>Juni</c:v>
                  </c:pt>
                  <c:pt idx="18">
                    <c:v>Juli</c:v>
                  </c:pt>
                  <c:pt idx="21">
                    <c:v>Augustus</c:v>
                  </c:pt>
                  <c:pt idx="24">
                    <c:v>September</c:v>
                  </c:pt>
                  <c:pt idx="27">
                    <c:v>Oktober</c:v>
                  </c:pt>
                  <c:pt idx="30">
                    <c:v>November</c:v>
                  </c:pt>
                  <c:pt idx="33">
                    <c:v>December</c:v>
                  </c:pt>
                </c15:dlblRangeCache>
              </c15:datalabelsRange>
            </c:ext>
            <c:ext xmlns:c16="http://schemas.microsoft.com/office/drawing/2014/chart" uri="{C3380CC4-5D6E-409C-BE32-E72D297353CC}">
              <c16:uniqueId val="{00000000-1447-49CB-A6DB-E2B722B46CF5}"/>
            </c:ext>
          </c:extLst>
        </c:ser>
        <c:dLbls>
          <c:showLegendKey val="0"/>
          <c:showVal val="1"/>
          <c:showCatName val="0"/>
          <c:showSerName val="0"/>
          <c:showPercent val="0"/>
          <c:showBubbleSize val="0"/>
        </c:dLbls>
        <c:axId val="681037647"/>
        <c:axId val="681039567"/>
      </c:scatterChart>
      <c:valAx>
        <c:axId val="681037647"/>
        <c:scaling>
          <c:orientation val="minMax"/>
          <c:max val="1"/>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9567"/>
        <c:crosses val="autoZero"/>
        <c:crossBetween val="midCat"/>
      </c:valAx>
      <c:valAx>
        <c:axId val="681039567"/>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7647"/>
        <c:crosses val="autoZero"/>
        <c:crossBetween val="midCat"/>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6'!$C$1</c:f>
          <c:strCache>
            <c:ptCount val="1"/>
            <c:pt idx="0">
              <c:v>Omzet per maand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8.4825943842221516E-2"/>
          <c:y val="0.10168414362885288"/>
          <c:w val="0.87465955768981796"/>
          <c:h val="0.82485456715432015"/>
        </c:manualLayout>
      </c:layout>
      <c:scatterChart>
        <c:scatterStyle val="lineMarker"/>
        <c:varyColors val="0"/>
        <c:ser>
          <c:idx val="0"/>
          <c:order val="0"/>
          <c:tx>
            <c:strRef>
              <c:f>'Stap 6'!$J$2</c:f>
              <c:strCache>
                <c:ptCount val="1"/>
                <c:pt idx="0">
                  <c:v>label</c:v>
                </c:pt>
              </c:strCache>
            </c:strRef>
          </c:tx>
          <c:spPr>
            <a:ln w="19050" cap="rnd">
              <a:solidFill>
                <a:schemeClr val="accent1"/>
              </a:solidFill>
              <a:round/>
            </a:ln>
            <a:effectLst/>
          </c:spPr>
          <c:marker>
            <c:symbol val="none"/>
          </c:marker>
          <c:dLbls>
            <c:dLbl>
              <c:idx val="0"/>
              <c:tx>
                <c:rich>
                  <a:bodyPr/>
                  <a:lstStyle/>
                  <a:p>
                    <a:fld id="{47B60219-0DB9-42AF-97FE-6A7EA7478AAA}"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8BE-4DA0-8E47-3A8D1C55963C}"/>
                </c:ext>
              </c:extLst>
            </c:dLbl>
            <c:dLbl>
              <c:idx val="1"/>
              <c:tx>
                <c:rich>
                  <a:bodyPr/>
                  <a:lstStyle/>
                  <a:p>
                    <a:fld id="{6C6797AC-76CC-4494-9232-D1C1B2466D9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8BE-4DA0-8E47-3A8D1C55963C}"/>
                </c:ext>
              </c:extLst>
            </c:dLbl>
            <c:dLbl>
              <c:idx val="2"/>
              <c:tx>
                <c:rich>
                  <a:bodyPr/>
                  <a:lstStyle/>
                  <a:p>
                    <a:fld id="{21DB13AF-02AA-40C5-B72B-A9EBCCFC1AE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8BE-4DA0-8E47-3A8D1C55963C}"/>
                </c:ext>
              </c:extLst>
            </c:dLbl>
            <c:dLbl>
              <c:idx val="3"/>
              <c:tx>
                <c:rich>
                  <a:bodyPr/>
                  <a:lstStyle/>
                  <a:p>
                    <a:fld id="{CC00DF37-7BCB-4159-9B86-EC27871EAA2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8BE-4DA0-8E47-3A8D1C55963C}"/>
                </c:ext>
              </c:extLst>
            </c:dLbl>
            <c:dLbl>
              <c:idx val="4"/>
              <c:tx>
                <c:rich>
                  <a:bodyPr/>
                  <a:lstStyle/>
                  <a:p>
                    <a:fld id="{28E5A453-B141-4912-AA1B-69C5EA200A0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8BE-4DA0-8E47-3A8D1C55963C}"/>
                </c:ext>
              </c:extLst>
            </c:dLbl>
            <c:dLbl>
              <c:idx val="5"/>
              <c:tx>
                <c:rich>
                  <a:bodyPr/>
                  <a:lstStyle/>
                  <a:p>
                    <a:fld id="{0991E451-7C1D-464B-857C-8C9AB0C022D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8BE-4DA0-8E47-3A8D1C55963C}"/>
                </c:ext>
              </c:extLst>
            </c:dLbl>
            <c:dLbl>
              <c:idx val="6"/>
              <c:tx>
                <c:rich>
                  <a:bodyPr/>
                  <a:lstStyle/>
                  <a:p>
                    <a:fld id="{D364911E-0900-43B1-8188-3DC4F05D6D1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8BE-4DA0-8E47-3A8D1C55963C}"/>
                </c:ext>
              </c:extLst>
            </c:dLbl>
            <c:dLbl>
              <c:idx val="7"/>
              <c:tx>
                <c:rich>
                  <a:bodyPr/>
                  <a:lstStyle/>
                  <a:p>
                    <a:fld id="{83764B4D-887D-4F66-A82D-6807088D86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8BE-4DA0-8E47-3A8D1C55963C}"/>
                </c:ext>
              </c:extLst>
            </c:dLbl>
            <c:dLbl>
              <c:idx val="8"/>
              <c:tx>
                <c:rich>
                  <a:bodyPr/>
                  <a:lstStyle/>
                  <a:p>
                    <a:fld id="{FD5AB1A1-DE9E-4286-A5B8-02A828D8E9A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8BE-4DA0-8E47-3A8D1C55963C}"/>
                </c:ext>
              </c:extLst>
            </c:dLbl>
            <c:dLbl>
              <c:idx val="9"/>
              <c:tx>
                <c:rich>
                  <a:bodyPr/>
                  <a:lstStyle/>
                  <a:p>
                    <a:fld id="{B5EC0FA9-AF40-4CC1-A53F-FDE5D34C4D9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8BE-4DA0-8E47-3A8D1C55963C}"/>
                </c:ext>
              </c:extLst>
            </c:dLbl>
            <c:dLbl>
              <c:idx val="10"/>
              <c:tx>
                <c:rich>
                  <a:bodyPr/>
                  <a:lstStyle/>
                  <a:p>
                    <a:fld id="{22F906B7-4DA3-4537-BC94-1E031CF0D6C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8BE-4DA0-8E47-3A8D1C55963C}"/>
                </c:ext>
              </c:extLst>
            </c:dLbl>
            <c:dLbl>
              <c:idx val="11"/>
              <c:tx>
                <c:rich>
                  <a:bodyPr/>
                  <a:lstStyle/>
                  <a:p>
                    <a:fld id="{754D8F24-9476-4BCD-9A9E-2DFE8E47CBF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8BE-4DA0-8E47-3A8D1C55963C}"/>
                </c:ext>
              </c:extLst>
            </c:dLbl>
            <c:dLbl>
              <c:idx val="12"/>
              <c:tx>
                <c:rich>
                  <a:bodyPr/>
                  <a:lstStyle/>
                  <a:p>
                    <a:fld id="{71B94138-E856-42B0-B379-D3BBC49F56B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8BE-4DA0-8E47-3A8D1C55963C}"/>
                </c:ext>
              </c:extLst>
            </c:dLbl>
            <c:dLbl>
              <c:idx val="13"/>
              <c:tx>
                <c:rich>
                  <a:bodyPr/>
                  <a:lstStyle/>
                  <a:p>
                    <a:fld id="{195B72AF-745D-4A87-A6F2-05065E0ED27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8BE-4DA0-8E47-3A8D1C55963C}"/>
                </c:ext>
              </c:extLst>
            </c:dLbl>
            <c:dLbl>
              <c:idx val="14"/>
              <c:tx>
                <c:rich>
                  <a:bodyPr/>
                  <a:lstStyle/>
                  <a:p>
                    <a:fld id="{17E61888-02D0-4376-B3B4-8C028AF0786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8BE-4DA0-8E47-3A8D1C55963C}"/>
                </c:ext>
              </c:extLst>
            </c:dLbl>
            <c:dLbl>
              <c:idx val="15"/>
              <c:tx>
                <c:rich>
                  <a:bodyPr/>
                  <a:lstStyle/>
                  <a:p>
                    <a:fld id="{7FFD04E1-5956-453E-AF85-5FB075D3406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8BE-4DA0-8E47-3A8D1C55963C}"/>
                </c:ext>
              </c:extLst>
            </c:dLbl>
            <c:dLbl>
              <c:idx val="16"/>
              <c:tx>
                <c:rich>
                  <a:bodyPr/>
                  <a:lstStyle/>
                  <a:p>
                    <a:fld id="{63C9993E-97BD-477C-B175-BEC52F92904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8BE-4DA0-8E47-3A8D1C55963C}"/>
                </c:ext>
              </c:extLst>
            </c:dLbl>
            <c:dLbl>
              <c:idx val="17"/>
              <c:tx>
                <c:rich>
                  <a:bodyPr/>
                  <a:lstStyle/>
                  <a:p>
                    <a:fld id="{D6294643-D753-4D14-9CB2-2BB332D4750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8BE-4DA0-8E47-3A8D1C55963C}"/>
                </c:ext>
              </c:extLst>
            </c:dLbl>
            <c:dLbl>
              <c:idx val="18"/>
              <c:tx>
                <c:rich>
                  <a:bodyPr/>
                  <a:lstStyle/>
                  <a:p>
                    <a:fld id="{059F010F-9148-44CF-AEF8-656A9305637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8BE-4DA0-8E47-3A8D1C55963C}"/>
                </c:ext>
              </c:extLst>
            </c:dLbl>
            <c:dLbl>
              <c:idx val="19"/>
              <c:tx>
                <c:rich>
                  <a:bodyPr/>
                  <a:lstStyle/>
                  <a:p>
                    <a:fld id="{29B45841-BF8F-4C12-A2E1-6110882016F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8BE-4DA0-8E47-3A8D1C55963C}"/>
                </c:ext>
              </c:extLst>
            </c:dLbl>
            <c:dLbl>
              <c:idx val="20"/>
              <c:tx>
                <c:rich>
                  <a:bodyPr/>
                  <a:lstStyle/>
                  <a:p>
                    <a:fld id="{AD740EE7-81B5-4E97-83D2-5454BF56F0B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8BE-4DA0-8E47-3A8D1C55963C}"/>
                </c:ext>
              </c:extLst>
            </c:dLbl>
            <c:dLbl>
              <c:idx val="21"/>
              <c:tx>
                <c:rich>
                  <a:bodyPr/>
                  <a:lstStyle/>
                  <a:p>
                    <a:fld id="{CE14D119-A8AF-47FB-B906-BD4AA18A609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8BE-4DA0-8E47-3A8D1C55963C}"/>
                </c:ext>
              </c:extLst>
            </c:dLbl>
            <c:dLbl>
              <c:idx val="22"/>
              <c:tx>
                <c:rich>
                  <a:bodyPr/>
                  <a:lstStyle/>
                  <a:p>
                    <a:fld id="{A2D9762C-CAA8-418D-84C8-B0BCBABE775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8BE-4DA0-8E47-3A8D1C55963C}"/>
                </c:ext>
              </c:extLst>
            </c:dLbl>
            <c:dLbl>
              <c:idx val="23"/>
              <c:tx>
                <c:rich>
                  <a:bodyPr/>
                  <a:lstStyle/>
                  <a:p>
                    <a:fld id="{615FFC2B-B2AD-4089-93F5-83A4EAD5CEA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8BE-4DA0-8E47-3A8D1C55963C}"/>
                </c:ext>
              </c:extLst>
            </c:dLbl>
            <c:dLbl>
              <c:idx val="24"/>
              <c:tx>
                <c:rich>
                  <a:bodyPr/>
                  <a:lstStyle/>
                  <a:p>
                    <a:fld id="{3305988C-B11A-40B4-AF93-EC9ACA8994D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8BE-4DA0-8E47-3A8D1C55963C}"/>
                </c:ext>
              </c:extLst>
            </c:dLbl>
            <c:dLbl>
              <c:idx val="25"/>
              <c:tx>
                <c:rich>
                  <a:bodyPr/>
                  <a:lstStyle/>
                  <a:p>
                    <a:fld id="{204E8278-713B-405B-8D43-E4FFF6B99EA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8BE-4DA0-8E47-3A8D1C55963C}"/>
                </c:ext>
              </c:extLst>
            </c:dLbl>
            <c:dLbl>
              <c:idx val="26"/>
              <c:tx>
                <c:rich>
                  <a:bodyPr/>
                  <a:lstStyle/>
                  <a:p>
                    <a:fld id="{A06DEAE0-A4D1-44C4-BF58-8AE8C20C696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8BE-4DA0-8E47-3A8D1C55963C}"/>
                </c:ext>
              </c:extLst>
            </c:dLbl>
            <c:dLbl>
              <c:idx val="27"/>
              <c:tx>
                <c:rich>
                  <a:bodyPr/>
                  <a:lstStyle/>
                  <a:p>
                    <a:fld id="{FFBAC991-12EA-4900-9F3F-0DEE2B69D65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8BE-4DA0-8E47-3A8D1C55963C}"/>
                </c:ext>
              </c:extLst>
            </c:dLbl>
            <c:dLbl>
              <c:idx val="28"/>
              <c:tx>
                <c:rich>
                  <a:bodyPr/>
                  <a:lstStyle/>
                  <a:p>
                    <a:fld id="{9B557ADE-AB4E-4064-A9F3-2C33D22E3C5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8BE-4DA0-8E47-3A8D1C55963C}"/>
                </c:ext>
              </c:extLst>
            </c:dLbl>
            <c:dLbl>
              <c:idx val="29"/>
              <c:tx>
                <c:rich>
                  <a:bodyPr/>
                  <a:lstStyle/>
                  <a:p>
                    <a:fld id="{0EF2E49A-119A-4254-A129-7C8FC212E8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8BE-4DA0-8E47-3A8D1C55963C}"/>
                </c:ext>
              </c:extLst>
            </c:dLbl>
            <c:dLbl>
              <c:idx val="30"/>
              <c:tx>
                <c:rich>
                  <a:bodyPr/>
                  <a:lstStyle/>
                  <a:p>
                    <a:fld id="{38E7A433-3D5C-4DDD-9D3F-F21C9E665B7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8BE-4DA0-8E47-3A8D1C55963C}"/>
                </c:ext>
              </c:extLst>
            </c:dLbl>
            <c:dLbl>
              <c:idx val="31"/>
              <c:tx>
                <c:rich>
                  <a:bodyPr/>
                  <a:lstStyle/>
                  <a:p>
                    <a:fld id="{F4EF4062-C5D7-4A90-96A3-DC237B5B599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8BE-4DA0-8E47-3A8D1C55963C}"/>
                </c:ext>
              </c:extLst>
            </c:dLbl>
            <c:dLbl>
              <c:idx val="32"/>
              <c:tx>
                <c:rich>
                  <a:bodyPr/>
                  <a:lstStyle/>
                  <a:p>
                    <a:fld id="{687782EB-D720-4480-84FB-1B18B235361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8BE-4DA0-8E47-3A8D1C55963C}"/>
                </c:ext>
              </c:extLst>
            </c:dLbl>
            <c:dLbl>
              <c:idx val="33"/>
              <c:tx>
                <c:rich>
                  <a:bodyPr/>
                  <a:lstStyle/>
                  <a:p>
                    <a:fld id="{5C28D133-102F-4BC8-85DD-FB3C21D287A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8BE-4DA0-8E47-3A8D1C55963C}"/>
                </c:ext>
              </c:extLst>
            </c:dLbl>
            <c:dLbl>
              <c:idx val="34"/>
              <c:tx>
                <c:rich>
                  <a:bodyPr/>
                  <a:lstStyle/>
                  <a:p>
                    <a:fld id="{DC8751C5-40A4-415E-B095-61A27DDD031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B8BE-4DA0-8E47-3A8D1C55963C}"/>
                </c:ext>
              </c:extLst>
            </c:dLbl>
            <c:dLbl>
              <c:idx val="35"/>
              <c:tx>
                <c:rich>
                  <a:bodyPr/>
                  <a:lstStyle/>
                  <a:p>
                    <a:fld id="{93030C07-2A65-4AB8-8F0C-B28DD317F63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B8BE-4DA0-8E47-3A8D1C55963C}"/>
                </c:ext>
              </c:extLst>
            </c:dLbl>
            <c:spPr>
              <a:noFill/>
              <a:ln>
                <a:noFill/>
              </a:ln>
              <a:effectLst/>
            </c:spPr>
            <c:txPr>
              <a:bodyPr rot="5400000" spcFirstLastPara="1" vertOverflow="clip" horzOverflow="clip"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'Stap 6'!$H$3:$H$38</c:f>
              <c:numCache>
                <c:formatCode>0%</c:formatCode>
                <c:ptCount val="36"/>
                <c:pt idx="0">
                  <c:v>0</c:v>
                </c:pt>
                <c:pt idx="1">
                  <c:v>7.407407407407407E-2</c:v>
                </c:pt>
                <c:pt idx="2">
                  <c:v>7.407407407407407E-2</c:v>
                </c:pt>
                <c:pt idx="3">
                  <c:v>7.407407407407407E-2</c:v>
                </c:pt>
                <c:pt idx="4">
                  <c:v>0.20370370370370369</c:v>
                </c:pt>
                <c:pt idx="5">
                  <c:v>0.20370370370370369</c:v>
                </c:pt>
                <c:pt idx="6">
                  <c:v>0.20370370370370369</c:v>
                </c:pt>
                <c:pt idx="7">
                  <c:v>0.24074074074074073</c:v>
                </c:pt>
                <c:pt idx="8">
                  <c:v>0.24074074074074073</c:v>
                </c:pt>
                <c:pt idx="9">
                  <c:v>0.24074074074074073</c:v>
                </c:pt>
                <c:pt idx="10">
                  <c:v>0.28703703703703703</c:v>
                </c:pt>
                <c:pt idx="11">
                  <c:v>0.28703703703703703</c:v>
                </c:pt>
                <c:pt idx="12">
                  <c:v>0.28703703703703703</c:v>
                </c:pt>
                <c:pt idx="13">
                  <c:v>0.42592592592592593</c:v>
                </c:pt>
                <c:pt idx="14">
                  <c:v>0.42592592592592593</c:v>
                </c:pt>
                <c:pt idx="15">
                  <c:v>0.42592592592592593</c:v>
                </c:pt>
                <c:pt idx="16">
                  <c:v>0.66666666666666663</c:v>
                </c:pt>
                <c:pt idx="17">
                  <c:v>0.66666666666666663</c:v>
                </c:pt>
                <c:pt idx="18">
                  <c:v>0.66666666666666663</c:v>
                </c:pt>
                <c:pt idx="19">
                  <c:v>0.71296296296296291</c:v>
                </c:pt>
                <c:pt idx="20">
                  <c:v>0.71296296296296291</c:v>
                </c:pt>
                <c:pt idx="21">
                  <c:v>0.71296296296296291</c:v>
                </c:pt>
                <c:pt idx="22">
                  <c:v>0.76851851851851849</c:v>
                </c:pt>
                <c:pt idx="23">
                  <c:v>0.76851851851851849</c:v>
                </c:pt>
                <c:pt idx="24">
                  <c:v>0.76851851851851849</c:v>
                </c:pt>
                <c:pt idx="25">
                  <c:v>0.83333333333333326</c:v>
                </c:pt>
                <c:pt idx="26">
                  <c:v>0.83333333333333326</c:v>
                </c:pt>
                <c:pt idx="27">
                  <c:v>0.83333333333333326</c:v>
                </c:pt>
                <c:pt idx="28">
                  <c:v>0.90740740740740733</c:v>
                </c:pt>
                <c:pt idx="29">
                  <c:v>0.90740740740740733</c:v>
                </c:pt>
                <c:pt idx="30">
                  <c:v>0.90740740740740733</c:v>
                </c:pt>
                <c:pt idx="31">
                  <c:v>0.94444444444444442</c:v>
                </c:pt>
                <c:pt idx="32">
                  <c:v>0.94444444444444442</c:v>
                </c:pt>
                <c:pt idx="33">
                  <c:v>0.94444444444444442</c:v>
                </c:pt>
                <c:pt idx="34">
                  <c:v>1</c:v>
                </c:pt>
                <c:pt idx="35">
                  <c:v>1</c:v>
                </c:pt>
              </c:numCache>
            </c:numRef>
          </c:xVal>
          <c:yVal>
            <c:numRef>
              <c:f>'Stap 6'!$I$3:$I$38</c:f>
              <c:numCache>
                <c:formatCode>General</c:formatCode>
                <c:ptCount val="36"/>
                <c:pt idx="0">
                  <c:v>800</c:v>
                </c:pt>
                <c:pt idx="1">
                  <c:v>800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2600</c:v>
                </c:pt>
                <c:pt idx="16">
                  <c:v>2600</c:v>
                </c:pt>
                <c:pt idx="17">
                  <c:v>0</c:v>
                </c:pt>
                <c:pt idx="18">
                  <c:v>500</c:v>
                </c:pt>
                <c:pt idx="19">
                  <c:v>500</c:v>
                </c:pt>
                <c:pt idx="20">
                  <c:v>0</c:v>
                </c:pt>
                <c:pt idx="21">
                  <c:v>600</c:v>
                </c:pt>
                <c:pt idx="22">
                  <c:v>600</c:v>
                </c:pt>
                <c:pt idx="23">
                  <c:v>0</c:v>
                </c:pt>
                <c:pt idx="24">
                  <c:v>700</c:v>
                </c:pt>
                <c:pt idx="25">
                  <c:v>700</c:v>
                </c:pt>
                <c:pt idx="26">
                  <c:v>0</c:v>
                </c:pt>
                <c:pt idx="27">
                  <c:v>800</c:v>
                </c:pt>
                <c:pt idx="28">
                  <c:v>800</c:v>
                </c:pt>
                <c:pt idx="29">
                  <c:v>0</c:v>
                </c:pt>
                <c:pt idx="30">
                  <c:v>400</c:v>
                </c:pt>
                <c:pt idx="31">
                  <c:v>400</c:v>
                </c:pt>
                <c:pt idx="32">
                  <c:v>0</c:v>
                </c:pt>
                <c:pt idx="33">
                  <c:v>600</c:v>
                </c:pt>
                <c:pt idx="34">
                  <c:v>600</c:v>
                </c:pt>
                <c:pt idx="35">
                  <c:v>0</c:v>
                </c:pt>
              </c:numCache>
            </c:numRef>
          </c:yVal>
          <c:smooth val="0"/>
          <c:extLst>
            <c:ext xmlns:c15="http://schemas.microsoft.com/office/drawing/2012/chart" uri="{02D57815-91ED-43cb-92C2-25804820EDAC}">
              <c15:datalabelsRange>
                <c15:f>'Stap 6'!$J$3:$J$38</c15:f>
                <c15:dlblRangeCache>
                  <c:ptCount val="36"/>
                  <c:pt idx="0">
                    <c:v>Januari</c:v>
                  </c:pt>
                  <c:pt idx="3">
                    <c:v>Februari</c:v>
                  </c:pt>
                  <c:pt idx="6">
                    <c:v>Maart</c:v>
                  </c:pt>
                  <c:pt idx="9">
                    <c:v>April</c:v>
                  </c:pt>
                  <c:pt idx="12">
                    <c:v>Mei</c:v>
                  </c:pt>
                  <c:pt idx="15">
                    <c:v>Juni</c:v>
                  </c:pt>
                  <c:pt idx="18">
                    <c:v>Juli</c:v>
                  </c:pt>
                  <c:pt idx="21">
                    <c:v>Augustus</c:v>
                  </c:pt>
                  <c:pt idx="24">
                    <c:v>September</c:v>
                  </c:pt>
                  <c:pt idx="27">
                    <c:v>Oktober</c:v>
                  </c:pt>
                  <c:pt idx="30">
                    <c:v>November</c:v>
                  </c:pt>
                  <c:pt idx="33">
                    <c:v>December</c:v>
                  </c:pt>
                </c15:dlblRangeCache>
              </c15:datalabelsRange>
            </c:ext>
            <c:ext xmlns:c16="http://schemas.microsoft.com/office/drawing/2014/chart" uri="{C3380CC4-5D6E-409C-BE32-E72D297353CC}">
              <c16:uniqueId val="{00000024-B8BE-4DA0-8E47-3A8D1C55963C}"/>
            </c:ext>
          </c:extLst>
        </c:ser>
        <c:dLbls>
          <c:showLegendKey val="0"/>
          <c:showVal val="1"/>
          <c:showCatName val="0"/>
          <c:showSerName val="0"/>
          <c:showPercent val="0"/>
          <c:showBubbleSize val="0"/>
        </c:dLbls>
        <c:axId val="681037647"/>
        <c:axId val="681039567"/>
      </c:scatterChart>
      <c:valAx>
        <c:axId val="681037647"/>
        <c:scaling>
          <c:orientation val="minMax"/>
          <c:max val="1"/>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9567"/>
        <c:crosses val="autoZero"/>
        <c:crossBetween val="midCat"/>
      </c:valAx>
      <c:valAx>
        <c:axId val="681039567"/>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1037647"/>
        <c:crosses val="autoZero"/>
        <c:crossBetween val="midCat"/>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Grafiek!$C$1</c:f>
          <c:strCache>
            <c:ptCount val="1"/>
            <c:pt idx="0">
              <c:v>Omzet per maand</c:v>
            </c:pt>
          </c:strCache>
        </c:strRef>
      </c:tx>
      <c:overlay val="0"/>
      <c:spPr>
        <a:noFill/>
        <a:ln>
          <a:noFill/>
        </a:ln>
        <a:effectLst/>
      </c:spPr>
      <c:txPr>
        <a:bodyPr rot="0" spcFirstLastPara="1" vertOverflow="ellipsis" vert="horz" wrap="square" anchor="ctr" anchorCtr="1"/>
        <a:lstStyle/>
        <a:p>
          <a:pPr>
            <a:defRPr sz="1400" b="1" i="0" u="none" strike="noStrike" kern="1200" cap="none" baseline="0">
              <a:solidFill>
                <a:sysClr val="windowText" lastClr="000000"/>
              </a:solidFill>
              <a:latin typeface="Montserrat" pitchFamily="2" charset="0"/>
              <a:ea typeface="+mn-ea"/>
              <a:cs typeface="+mn-cs"/>
            </a:defRPr>
          </a:pPr>
          <a:endParaRPr lang="nl-NL"/>
        </a:p>
      </c:txPr>
    </c:title>
    <c:autoTitleDeleted val="0"/>
    <c:plotArea>
      <c:layout>
        <c:manualLayout>
          <c:layoutTarget val="inner"/>
          <c:xMode val="edge"/>
          <c:yMode val="edge"/>
          <c:x val="7.7703468156224059E-2"/>
          <c:y val="7.2508428240780617E-2"/>
          <c:w val="0.87465955768981796"/>
          <c:h val="0.82485456715432015"/>
        </c:manualLayout>
      </c:layout>
      <c:scatterChart>
        <c:scatterStyle val="lineMarker"/>
        <c:varyColors val="0"/>
        <c:ser>
          <c:idx val="0"/>
          <c:order val="0"/>
          <c:tx>
            <c:strRef>
              <c:f>Grafiek!$J$2</c:f>
              <c:strCache>
                <c:ptCount val="1"/>
                <c:pt idx="0">
                  <c:v>label</c:v>
                </c:pt>
              </c:strCache>
            </c:strRef>
          </c:tx>
          <c:spPr>
            <a:ln w="22225" cap="rnd">
              <a:solidFill>
                <a:srgbClr val="E86C47"/>
              </a:solidFill>
            </a:ln>
            <a:effectLst>
              <a:outerShdw blurRad="50800" dist="50800" dir="5400000" algn="ctr" rotWithShape="0">
                <a:srgbClr val="E86C47"/>
              </a:outerShdw>
            </a:effectLst>
          </c:spPr>
          <c:marker>
            <c:symbol val="none"/>
          </c:marker>
          <c:dLbls>
            <c:dLbl>
              <c:idx val="0"/>
              <c:tx>
                <c:rich>
                  <a:bodyPr/>
                  <a:lstStyle/>
                  <a:p>
                    <a:fld id="{FDE9C16B-FC91-47B4-BC91-6CB243BC7185}"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EEF-47AD-9911-4E33E34D32E5}"/>
                </c:ext>
              </c:extLst>
            </c:dLbl>
            <c:dLbl>
              <c:idx val="1"/>
              <c:tx>
                <c:rich>
                  <a:bodyPr/>
                  <a:lstStyle/>
                  <a:p>
                    <a:fld id="{AB590C06-6810-442C-A492-7B9E7E687D4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EEF-47AD-9911-4E33E34D32E5}"/>
                </c:ext>
              </c:extLst>
            </c:dLbl>
            <c:dLbl>
              <c:idx val="2"/>
              <c:tx>
                <c:rich>
                  <a:bodyPr/>
                  <a:lstStyle/>
                  <a:p>
                    <a:fld id="{9030DE0C-E775-456C-92B6-B406561166E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EEF-47AD-9911-4E33E34D32E5}"/>
                </c:ext>
              </c:extLst>
            </c:dLbl>
            <c:dLbl>
              <c:idx val="3"/>
              <c:tx>
                <c:rich>
                  <a:bodyPr/>
                  <a:lstStyle/>
                  <a:p>
                    <a:fld id="{FF4E0454-5645-4B7C-AEDD-53AC41D2636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EEF-47AD-9911-4E33E34D32E5}"/>
                </c:ext>
              </c:extLst>
            </c:dLbl>
            <c:dLbl>
              <c:idx val="4"/>
              <c:tx>
                <c:rich>
                  <a:bodyPr/>
                  <a:lstStyle/>
                  <a:p>
                    <a:fld id="{3A873DDF-28B5-43B7-B93D-BD5D02FC928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EEF-47AD-9911-4E33E34D32E5}"/>
                </c:ext>
              </c:extLst>
            </c:dLbl>
            <c:dLbl>
              <c:idx val="5"/>
              <c:tx>
                <c:rich>
                  <a:bodyPr/>
                  <a:lstStyle/>
                  <a:p>
                    <a:fld id="{2028CE59-2A6A-46A5-92C8-11D41A22E82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EEF-47AD-9911-4E33E34D32E5}"/>
                </c:ext>
              </c:extLst>
            </c:dLbl>
            <c:dLbl>
              <c:idx val="6"/>
              <c:tx>
                <c:rich>
                  <a:bodyPr/>
                  <a:lstStyle/>
                  <a:p>
                    <a:fld id="{32552822-2813-49A1-975C-3CB22193222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EEF-47AD-9911-4E33E34D32E5}"/>
                </c:ext>
              </c:extLst>
            </c:dLbl>
            <c:dLbl>
              <c:idx val="7"/>
              <c:tx>
                <c:rich>
                  <a:bodyPr/>
                  <a:lstStyle/>
                  <a:p>
                    <a:fld id="{9324E13D-5B2A-4D10-B80C-177EA48B239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EEF-47AD-9911-4E33E34D32E5}"/>
                </c:ext>
              </c:extLst>
            </c:dLbl>
            <c:dLbl>
              <c:idx val="8"/>
              <c:tx>
                <c:rich>
                  <a:bodyPr/>
                  <a:lstStyle/>
                  <a:p>
                    <a:fld id="{35D16DE3-C4CB-463E-96CF-EDC0098749B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EEF-47AD-9911-4E33E34D32E5}"/>
                </c:ext>
              </c:extLst>
            </c:dLbl>
            <c:dLbl>
              <c:idx val="9"/>
              <c:tx>
                <c:rich>
                  <a:bodyPr/>
                  <a:lstStyle/>
                  <a:p>
                    <a:fld id="{487F6A77-DD4D-47D4-A769-3A716EACD0F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EEF-47AD-9911-4E33E34D32E5}"/>
                </c:ext>
              </c:extLst>
            </c:dLbl>
            <c:dLbl>
              <c:idx val="10"/>
              <c:tx>
                <c:rich>
                  <a:bodyPr/>
                  <a:lstStyle/>
                  <a:p>
                    <a:fld id="{E37E6467-CB30-4176-85AB-E19D7A10E61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EEF-47AD-9911-4E33E34D32E5}"/>
                </c:ext>
              </c:extLst>
            </c:dLbl>
            <c:dLbl>
              <c:idx val="11"/>
              <c:tx>
                <c:rich>
                  <a:bodyPr/>
                  <a:lstStyle/>
                  <a:p>
                    <a:fld id="{7F8EB092-C37A-4CA0-8135-63C470AB126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EEF-47AD-9911-4E33E34D32E5}"/>
                </c:ext>
              </c:extLst>
            </c:dLbl>
            <c:dLbl>
              <c:idx val="12"/>
              <c:tx>
                <c:rich>
                  <a:bodyPr/>
                  <a:lstStyle/>
                  <a:p>
                    <a:fld id="{11F3FCC0-D7F9-4560-8306-44D52F19D74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EEF-47AD-9911-4E33E34D32E5}"/>
                </c:ext>
              </c:extLst>
            </c:dLbl>
            <c:dLbl>
              <c:idx val="13"/>
              <c:tx>
                <c:rich>
                  <a:bodyPr/>
                  <a:lstStyle/>
                  <a:p>
                    <a:fld id="{18BBBD1B-7312-4896-AF8C-ECC2AFD4071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EEF-47AD-9911-4E33E34D32E5}"/>
                </c:ext>
              </c:extLst>
            </c:dLbl>
            <c:dLbl>
              <c:idx val="14"/>
              <c:tx>
                <c:rich>
                  <a:bodyPr/>
                  <a:lstStyle/>
                  <a:p>
                    <a:fld id="{66925387-96B8-4446-ABF9-6B38BE29180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EEF-47AD-9911-4E33E34D32E5}"/>
                </c:ext>
              </c:extLst>
            </c:dLbl>
            <c:dLbl>
              <c:idx val="15"/>
              <c:tx>
                <c:rich>
                  <a:bodyPr/>
                  <a:lstStyle/>
                  <a:p>
                    <a:fld id="{4B23FB43-EB5F-4DC9-A8D6-685584F4588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EEF-47AD-9911-4E33E34D32E5}"/>
                </c:ext>
              </c:extLst>
            </c:dLbl>
            <c:dLbl>
              <c:idx val="16"/>
              <c:tx>
                <c:rich>
                  <a:bodyPr/>
                  <a:lstStyle/>
                  <a:p>
                    <a:fld id="{BDBAB739-B426-4D56-B9CC-EFFCBBFC997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EEF-47AD-9911-4E33E34D32E5}"/>
                </c:ext>
              </c:extLst>
            </c:dLbl>
            <c:dLbl>
              <c:idx val="17"/>
              <c:tx>
                <c:rich>
                  <a:bodyPr/>
                  <a:lstStyle/>
                  <a:p>
                    <a:fld id="{60C1AD02-D79A-4C44-BF64-C387291B338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EEF-47AD-9911-4E33E34D32E5}"/>
                </c:ext>
              </c:extLst>
            </c:dLbl>
            <c:dLbl>
              <c:idx val="18"/>
              <c:tx>
                <c:rich>
                  <a:bodyPr/>
                  <a:lstStyle/>
                  <a:p>
                    <a:fld id="{0D2D692B-9AA4-4984-AF75-C9FFB831C27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EEF-47AD-9911-4E33E34D32E5}"/>
                </c:ext>
              </c:extLst>
            </c:dLbl>
            <c:dLbl>
              <c:idx val="19"/>
              <c:tx>
                <c:rich>
                  <a:bodyPr/>
                  <a:lstStyle/>
                  <a:p>
                    <a:fld id="{394DD3AB-9DCD-4887-9600-6EF903AC74E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EEF-47AD-9911-4E33E34D32E5}"/>
                </c:ext>
              </c:extLst>
            </c:dLbl>
            <c:dLbl>
              <c:idx val="20"/>
              <c:tx>
                <c:rich>
                  <a:bodyPr/>
                  <a:lstStyle/>
                  <a:p>
                    <a:fld id="{A71CD8D6-F828-43DA-B399-2FB019E1D40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EEF-47AD-9911-4E33E34D32E5}"/>
                </c:ext>
              </c:extLst>
            </c:dLbl>
            <c:dLbl>
              <c:idx val="21"/>
              <c:tx>
                <c:rich>
                  <a:bodyPr/>
                  <a:lstStyle/>
                  <a:p>
                    <a:fld id="{68ED26D2-ADA0-400E-8A57-62E4DE8D670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EEF-47AD-9911-4E33E34D32E5}"/>
                </c:ext>
              </c:extLst>
            </c:dLbl>
            <c:dLbl>
              <c:idx val="22"/>
              <c:tx>
                <c:rich>
                  <a:bodyPr/>
                  <a:lstStyle/>
                  <a:p>
                    <a:fld id="{AD3BAF08-8A4C-4EC5-952D-5ADA97328AA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EEF-47AD-9911-4E33E34D32E5}"/>
                </c:ext>
              </c:extLst>
            </c:dLbl>
            <c:dLbl>
              <c:idx val="23"/>
              <c:tx>
                <c:rich>
                  <a:bodyPr/>
                  <a:lstStyle/>
                  <a:p>
                    <a:fld id="{AD83E40A-6578-4B28-9043-1AC405374BE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FEEF-47AD-9911-4E33E34D32E5}"/>
                </c:ext>
              </c:extLst>
            </c:dLbl>
            <c:dLbl>
              <c:idx val="24"/>
              <c:tx>
                <c:rich>
                  <a:bodyPr/>
                  <a:lstStyle/>
                  <a:p>
                    <a:fld id="{C4438004-98E2-46A9-BC67-E403FC300DA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EEF-47AD-9911-4E33E34D32E5}"/>
                </c:ext>
              </c:extLst>
            </c:dLbl>
            <c:dLbl>
              <c:idx val="25"/>
              <c:tx>
                <c:rich>
                  <a:bodyPr/>
                  <a:lstStyle/>
                  <a:p>
                    <a:fld id="{40CAD50C-B3CB-44B1-B3C0-CA6C81E7327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EEF-47AD-9911-4E33E34D32E5}"/>
                </c:ext>
              </c:extLst>
            </c:dLbl>
            <c:dLbl>
              <c:idx val="26"/>
              <c:tx>
                <c:rich>
                  <a:bodyPr/>
                  <a:lstStyle/>
                  <a:p>
                    <a:fld id="{3FB0D5F8-201F-47FD-9880-1197E162E4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EEF-47AD-9911-4E33E34D32E5}"/>
                </c:ext>
              </c:extLst>
            </c:dLbl>
            <c:dLbl>
              <c:idx val="27"/>
              <c:tx>
                <c:rich>
                  <a:bodyPr/>
                  <a:lstStyle/>
                  <a:p>
                    <a:fld id="{EDB571A6-98A8-4A0C-8BF1-B14E125D557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FEEF-47AD-9911-4E33E34D32E5}"/>
                </c:ext>
              </c:extLst>
            </c:dLbl>
            <c:dLbl>
              <c:idx val="28"/>
              <c:tx>
                <c:rich>
                  <a:bodyPr/>
                  <a:lstStyle/>
                  <a:p>
                    <a:fld id="{5284CCDA-073A-4130-B0BE-B058B513114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EEF-47AD-9911-4E33E34D32E5}"/>
                </c:ext>
              </c:extLst>
            </c:dLbl>
            <c:dLbl>
              <c:idx val="29"/>
              <c:tx>
                <c:rich>
                  <a:bodyPr/>
                  <a:lstStyle/>
                  <a:p>
                    <a:fld id="{4BC6A82F-15CE-41A2-B13E-4441E8AAF32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FEEF-47AD-9911-4E33E34D32E5}"/>
                </c:ext>
              </c:extLst>
            </c:dLbl>
            <c:dLbl>
              <c:idx val="30"/>
              <c:tx>
                <c:rich>
                  <a:bodyPr/>
                  <a:lstStyle/>
                  <a:p>
                    <a:fld id="{7EC1AB11-5A8E-4AD2-AAF6-329DB636BD0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EEF-47AD-9911-4E33E34D32E5}"/>
                </c:ext>
              </c:extLst>
            </c:dLbl>
            <c:dLbl>
              <c:idx val="31"/>
              <c:tx>
                <c:rich>
                  <a:bodyPr/>
                  <a:lstStyle/>
                  <a:p>
                    <a:fld id="{B1E16EB7-3C03-4623-915A-44878EA661A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EEF-47AD-9911-4E33E34D32E5}"/>
                </c:ext>
              </c:extLst>
            </c:dLbl>
            <c:dLbl>
              <c:idx val="32"/>
              <c:tx>
                <c:rich>
                  <a:bodyPr/>
                  <a:lstStyle/>
                  <a:p>
                    <a:fld id="{5417C872-13FB-4934-AF7C-3461E02BB1D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EEF-47AD-9911-4E33E34D32E5}"/>
                </c:ext>
              </c:extLst>
            </c:dLbl>
            <c:dLbl>
              <c:idx val="33"/>
              <c:tx>
                <c:rich>
                  <a:bodyPr/>
                  <a:lstStyle/>
                  <a:p>
                    <a:fld id="{592DAEB6-A464-4427-BF93-8792816E6BB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FEEF-47AD-9911-4E33E34D32E5}"/>
                </c:ext>
              </c:extLst>
            </c:dLbl>
            <c:dLbl>
              <c:idx val="34"/>
              <c:tx>
                <c:rich>
                  <a:bodyPr/>
                  <a:lstStyle/>
                  <a:p>
                    <a:fld id="{4CEA31CB-6ABB-41A1-90E8-4D865779814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EEF-47AD-9911-4E33E34D32E5}"/>
                </c:ext>
              </c:extLst>
            </c:dLbl>
            <c:dLbl>
              <c:idx val="35"/>
              <c:tx>
                <c:rich>
                  <a:bodyPr/>
                  <a:lstStyle/>
                  <a:p>
                    <a:fld id="{2CDE57FC-77B5-4C0C-AFF7-107C1EE2E02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FEEF-47AD-9911-4E33E34D32E5}"/>
                </c:ext>
              </c:extLst>
            </c:dLbl>
            <c:spPr>
              <a:noFill/>
              <a:ln>
                <a:noFill/>
              </a:ln>
              <a:effectLst/>
            </c:spPr>
            <c:txPr>
              <a:bodyPr rot="5400000" spcFirstLastPara="1" vertOverflow="ellipsis" wrap="square" anchor="ctr" anchorCtr="1"/>
              <a:lstStyle/>
              <a:p>
                <a:pPr>
                  <a:defRPr sz="1000" b="1" i="0" u="none" strike="noStrike" kern="1200" baseline="0">
                    <a:solidFill>
                      <a:sysClr val="windowText" lastClr="000000"/>
                    </a:solidFill>
                    <a:latin typeface="Montserrat"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Grafiek!$H$3:$H$38</c:f>
              <c:numCache>
                <c:formatCode>0%</c:formatCode>
                <c:ptCount val="36"/>
                <c:pt idx="0">
                  <c:v>0</c:v>
                </c:pt>
                <c:pt idx="1">
                  <c:v>9.0909090909090912E-2</c:v>
                </c:pt>
                <c:pt idx="2">
                  <c:v>9.0909090909090912E-2</c:v>
                </c:pt>
                <c:pt idx="3">
                  <c:v>9.0909090909090912E-2</c:v>
                </c:pt>
                <c:pt idx="4">
                  <c:v>0.19272727272727275</c:v>
                </c:pt>
                <c:pt idx="5">
                  <c:v>0.19272727272727275</c:v>
                </c:pt>
                <c:pt idx="6">
                  <c:v>0.19272727272727275</c:v>
                </c:pt>
                <c:pt idx="7">
                  <c:v>0.22181818181818183</c:v>
                </c:pt>
                <c:pt idx="8">
                  <c:v>0.22181818181818183</c:v>
                </c:pt>
                <c:pt idx="9">
                  <c:v>0.22181818181818183</c:v>
                </c:pt>
                <c:pt idx="10">
                  <c:v>0.25818181818181818</c:v>
                </c:pt>
                <c:pt idx="11">
                  <c:v>0.25818181818181818</c:v>
                </c:pt>
                <c:pt idx="12">
                  <c:v>0.25818181818181818</c:v>
                </c:pt>
                <c:pt idx="13">
                  <c:v>0.36727272727272725</c:v>
                </c:pt>
                <c:pt idx="14">
                  <c:v>0.36727272727272725</c:v>
                </c:pt>
                <c:pt idx="15">
                  <c:v>0.36727272727272725</c:v>
                </c:pt>
                <c:pt idx="16">
                  <c:v>0.5127272727272727</c:v>
                </c:pt>
                <c:pt idx="17">
                  <c:v>0.5127272727272727</c:v>
                </c:pt>
                <c:pt idx="18">
                  <c:v>0.5127272727272727</c:v>
                </c:pt>
                <c:pt idx="19">
                  <c:v>0.54909090909090907</c:v>
                </c:pt>
                <c:pt idx="20">
                  <c:v>0.54909090909090907</c:v>
                </c:pt>
                <c:pt idx="21">
                  <c:v>0.54909090909090907</c:v>
                </c:pt>
                <c:pt idx="22">
                  <c:v>0.67999999999999994</c:v>
                </c:pt>
                <c:pt idx="23">
                  <c:v>0.67999999999999994</c:v>
                </c:pt>
                <c:pt idx="24">
                  <c:v>0.67999999999999994</c:v>
                </c:pt>
                <c:pt idx="25">
                  <c:v>0.78909090909090907</c:v>
                </c:pt>
                <c:pt idx="26">
                  <c:v>0.78909090909090907</c:v>
                </c:pt>
                <c:pt idx="27">
                  <c:v>0.78909090909090907</c:v>
                </c:pt>
                <c:pt idx="28">
                  <c:v>0.84727272727272729</c:v>
                </c:pt>
                <c:pt idx="29">
                  <c:v>0.84727272727272729</c:v>
                </c:pt>
                <c:pt idx="30">
                  <c:v>0.84727272727272729</c:v>
                </c:pt>
                <c:pt idx="31">
                  <c:v>0.95636363636363642</c:v>
                </c:pt>
                <c:pt idx="32">
                  <c:v>0.95636363636363642</c:v>
                </c:pt>
                <c:pt idx="33">
                  <c:v>0.95636363636363642</c:v>
                </c:pt>
                <c:pt idx="34">
                  <c:v>1</c:v>
                </c:pt>
                <c:pt idx="35">
                  <c:v>1</c:v>
                </c:pt>
              </c:numCache>
            </c:numRef>
          </c:xVal>
          <c:yVal>
            <c:numRef>
              <c:f>Grafiek!$I$3:$I$38</c:f>
              <c:numCache>
                <c:formatCode>General</c:formatCode>
                <c:ptCount val="36"/>
                <c:pt idx="0">
                  <c:v>1250</c:v>
                </c:pt>
                <c:pt idx="1">
                  <c:v>1250</c:v>
                </c:pt>
                <c:pt idx="2">
                  <c:v>0</c:v>
                </c:pt>
                <c:pt idx="3">
                  <c:v>1400</c:v>
                </c:pt>
                <c:pt idx="4">
                  <c:v>1400</c:v>
                </c:pt>
                <c:pt idx="5">
                  <c:v>0</c:v>
                </c:pt>
                <c:pt idx="6">
                  <c:v>400</c:v>
                </c:pt>
                <c:pt idx="7">
                  <c:v>400</c:v>
                </c:pt>
                <c:pt idx="8">
                  <c:v>0</c:v>
                </c:pt>
                <c:pt idx="9">
                  <c:v>500</c:v>
                </c:pt>
                <c:pt idx="10">
                  <c:v>500</c:v>
                </c:pt>
                <c:pt idx="11">
                  <c:v>0</c:v>
                </c:pt>
                <c:pt idx="12">
                  <c:v>1500</c:v>
                </c:pt>
                <c:pt idx="13">
                  <c:v>1500</c:v>
                </c:pt>
                <c:pt idx="14">
                  <c:v>0</c:v>
                </c:pt>
                <c:pt idx="15">
                  <c:v>2000</c:v>
                </c:pt>
                <c:pt idx="16">
                  <c:v>2000</c:v>
                </c:pt>
                <c:pt idx="17">
                  <c:v>0</c:v>
                </c:pt>
                <c:pt idx="18">
                  <c:v>500</c:v>
                </c:pt>
                <c:pt idx="19">
                  <c:v>500</c:v>
                </c:pt>
                <c:pt idx="20">
                  <c:v>0</c:v>
                </c:pt>
                <c:pt idx="21">
                  <c:v>1800</c:v>
                </c:pt>
                <c:pt idx="22">
                  <c:v>1800</c:v>
                </c:pt>
                <c:pt idx="23">
                  <c:v>0</c:v>
                </c:pt>
                <c:pt idx="24">
                  <c:v>1500</c:v>
                </c:pt>
                <c:pt idx="25">
                  <c:v>1500</c:v>
                </c:pt>
                <c:pt idx="26">
                  <c:v>0</c:v>
                </c:pt>
                <c:pt idx="27">
                  <c:v>800</c:v>
                </c:pt>
                <c:pt idx="28">
                  <c:v>800</c:v>
                </c:pt>
                <c:pt idx="29">
                  <c:v>0</c:v>
                </c:pt>
                <c:pt idx="30">
                  <c:v>1500</c:v>
                </c:pt>
                <c:pt idx="31">
                  <c:v>1500</c:v>
                </c:pt>
                <c:pt idx="32">
                  <c:v>0</c:v>
                </c:pt>
                <c:pt idx="33">
                  <c:v>600</c:v>
                </c:pt>
                <c:pt idx="34">
                  <c:v>600</c:v>
                </c:pt>
                <c:pt idx="35">
                  <c:v>0</c:v>
                </c:pt>
              </c:numCache>
            </c:numRef>
          </c:yVal>
          <c:smooth val="0"/>
          <c:extLst>
            <c:ext xmlns:c15="http://schemas.microsoft.com/office/drawing/2012/chart" uri="{02D57815-91ED-43cb-92C2-25804820EDAC}">
              <c15:datalabelsRange>
                <c15:f>Grafiek!$J$3:$J$38</c15:f>
                <c15:dlblRangeCache>
                  <c:ptCount val="36"/>
                  <c:pt idx="0">
                    <c:v>Januari</c:v>
                  </c:pt>
                  <c:pt idx="3">
                    <c:v>Februari</c:v>
                  </c:pt>
                  <c:pt idx="6">
                    <c:v>Maart</c:v>
                  </c:pt>
                  <c:pt idx="9">
                    <c:v>April</c:v>
                  </c:pt>
                  <c:pt idx="12">
                    <c:v>Mei</c:v>
                  </c:pt>
                  <c:pt idx="15">
                    <c:v>Juni</c:v>
                  </c:pt>
                  <c:pt idx="18">
                    <c:v>Juli</c:v>
                  </c:pt>
                  <c:pt idx="21">
                    <c:v>Augustus</c:v>
                  </c:pt>
                  <c:pt idx="24">
                    <c:v>September</c:v>
                  </c:pt>
                  <c:pt idx="27">
                    <c:v>Oktober</c:v>
                  </c:pt>
                  <c:pt idx="30">
                    <c:v>November</c:v>
                  </c:pt>
                  <c:pt idx="33">
                    <c:v>December</c:v>
                  </c:pt>
                </c15:dlblRangeCache>
              </c15:datalabelsRange>
            </c:ext>
            <c:ext xmlns:c16="http://schemas.microsoft.com/office/drawing/2014/chart" uri="{C3380CC4-5D6E-409C-BE32-E72D297353CC}">
              <c16:uniqueId val="{00000024-FEEF-47AD-9911-4E33E34D32E5}"/>
            </c:ext>
          </c:extLst>
        </c:ser>
        <c:dLbls>
          <c:showLegendKey val="0"/>
          <c:showVal val="1"/>
          <c:showCatName val="0"/>
          <c:showSerName val="0"/>
          <c:showPercent val="0"/>
          <c:showBubbleSize val="0"/>
        </c:dLbls>
        <c:axId val="681037647"/>
        <c:axId val="681039567"/>
      </c:scatterChart>
      <c:valAx>
        <c:axId val="681037647"/>
        <c:scaling>
          <c:orientation val="minMax"/>
          <c:max val="1"/>
        </c:scaling>
        <c:delete val="0"/>
        <c:axPos val="b"/>
        <c:numFmt formatCode="0%"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ontserrat" pitchFamily="2" charset="0"/>
                <a:ea typeface="+mn-ea"/>
                <a:cs typeface="+mn-cs"/>
              </a:defRPr>
            </a:pPr>
            <a:endParaRPr lang="nl-NL"/>
          </a:p>
        </c:txPr>
        <c:crossAx val="681039567"/>
        <c:crosses val="autoZero"/>
        <c:crossBetween val="midCat"/>
      </c:valAx>
      <c:valAx>
        <c:axId val="681039567"/>
        <c:scaling>
          <c:orientation val="minMax"/>
        </c:scaling>
        <c:delete val="0"/>
        <c:axPos val="l"/>
        <c:numFmt formatCode="General" sourceLinked="1"/>
        <c:majorTickMark val="none"/>
        <c:minorTickMark val="none"/>
        <c:tickLblPos val="nextTo"/>
        <c:spPr>
          <a:noFill/>
          <a:ln w="9525" cap="flat" cmpd="sng" algn="ctr">
            <a:solidFill>
              <a:schemeClr val="lt1">
                <a:lumMod val="50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ontserrat" pitchFamily="2" charset="0"/>
                <a:ea typeface="+mn-ea"/>
                <a:cs typeface="+mn-cs"/>
              </a:defRPr>
            </a:pPr>
            <a:endParaRPr lang="nl-NL"/>
          </a:p>
        </c:txPr>
        <c:crossAx val="681037647"/>
        <c:crosses val="autoZero"/>
        <c:crossBetween val="midCat"/>
      </c:valAx>
      <c:spPr>
        <a:noFill/>
        <a:ln>
          <a:noFill/>
        </a:ln>
        <a:effectLst/>
      </c:spPr>
    </c:plotArea>
    <c:plotVisOnly val="0"/>
    <c:dispBlanksAs val="gap"/>
    <c:showDLblsOverMax val="0"/>
  </c:chart>
  <c:spPr>
    <a:noFill/>
    <a:ln w="9525" cap="flat" cmpd="sng" algn="ctr">
      <a:noFill/>
      <a:round/>
    </a:ln>
    <a:effectLst/>
  </c:spPr>
  <c:txPr>
    <a:bodyPr/>
    <a:lstStyle/>
    <a:p>
      <a:pPr>
        <a:defRPr>
          <a:latin typeface="Montserrat" pitchFamily="2" charset="0"/>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5">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3"/>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dk1">
            <a:lumMod val="65000"/>
            <a:lumOff val="35000"/>
            <a:alpha val="75000"/>
          </a:schemeClr>
        </a:solidFill>
        <a:round/>
      </a:ln>
    </cs:spPr>
  </cs:gridlineMajor>
  <cs:gridlineMinor>
    <cs:lnRef idx="0"/>
    <cs:fillRef idx="0"/>
    <cs:effectRef idx="0"/>
    <cs:fontRef idx="minor">
      <a:schemeClr val="tx1"/>
    </cs:fontRef>
    <cs:spPr>
      <a:ln w="9525" cap="flat" cmpd="sng" algn="ctr">
        <a:solidFill>
          <a:schemeClr val="dk1">
            <a:lumMod val="65000"/>
            <a:lumOff val="35000"/>
            <a:alpha val="25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spPr>
      <a:ln w="9525" cap="flat" cmpd="sng" algn="ctr">
        <a:solidFill>
          <a:schemeClr val="lt1">
            <a:lumMod val="50000"/>
          </a:schemeClr>
        </a:solidFill>
        <a:round/>
      </a:ln>
    </cs:spPr>
    <cs:defRPr sz="900" kern="1200"/>
    <cs:bodyPr/>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6" Type="http://schemas.openxmlformats.org/officeDocument/2006/relationships/hyperlink" Target="https://terzake-powerbi.nl/cursus-basis-power-bi/" TargetMode="External"/><Relationship Id="rId5" Type="http://schemas.openxmlformats.org/officeDocument/2006/relationships/hyperlink" Target="https://www.terzake-excel.nl/training-macros-en-vba-in-excel/" TargetMode="External"/><Relationship Id="rId4" Type="http://schemas.openxmlformats.org/officeDocument/2006/relationships/hyperlink" Target="https://www.terzake-excel.nl/excel-document-op-maat/" TargetMode="External"/></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hyperlink" Target="https://www.terzake-excel.nl/excel-document-op-maat/" TargetMode="External"/><Relationship Id="rId2" Type="http://schemas.openxmlformats.org/officeDocument/2006/relationships/hyperlink" Target="https://www.terzake-excel.nl/excel-cursus-op-locatie/" TargetMode="Externa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153F8EFB-E693-40C6-8FB8-1A0CF5045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114299</xdr:rowOff>
    </xdr:from>
    <xdr:to>
      <xdr:col>8</xdr:col>
      <xdr:colOff>443865</xdr:colOff>
      <xdr:row>10</xdr:row>
      <xdr:rowOff>167641</xdr:rowOff>
    </xdr:to>
    <xdr:sp macro="" textlink="">
      <xdr:nvSpPr>
        <xdr:cNvPr id="3" name="Rechthoek: afgeronde hoeken 2">
          <a:extLst>
            <a:ext uri="{FF2B5EF4-FFF2-40B4-BE49-F238E27FC236}">
              <a16:creationId xmlns:a16="http://schemas.microsoft.com/office/drawing/2014/main" id="{8C1A48A0-9B7A-405D-BD0F-63C1A3010DBD}"/>
            </a:ext>
          </a:extLst>
        </xdr:cNvPr>
        <xdr:cNvSpPr/>
      </xdr:nvSpPr>
      <xdr:spPr>
        <a:xfrm>
          <a:off x="152400" y="114299"/>
          <a:ext cx="5046345" cy="218694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aseline="0">
              <a:solidFill>
                <a:sysClr val="windowText" lastClr="000000"/>
              </a:solidFill>
              <a:latin typeface="Montserrat" pitchFamily="2" charset="0"/>
            </a:rPr>
            <a:t>In dit bestand hebben we stap voor stap uitgelegd hoe je in Excel een grafiek met zowel variabele hoogte én variabele breedte kunt maken.</a:t>
          </a:r>
        </a:p>
        <a:p>
          <a:pPr algn="l"/>
          <a:endParaRPr lang="nl-NL" sz="1600" baseline="0">
            <a:solidFill>
              <a:sysClr val="windowText" lastClr="000000"/>
            </a:solidFill>
            <a:latin typeface="Montserrat" pitchFamily="2" charset="0"/>
          </a:endParaRPr>
        </a:p>
        <a:p>
          <a:pPr algn="l"/>
          <a:r>
            <a:rPr lang="nl-NL" sz="1600" baseline="0">
              <a:solidFill>
                <a:sysClr val="windowText" lastClr="000000"/>
              </a:solidFill>
              <a:latin typeface="Montserrat" pitchFamily="2" charset="0"/>
            </a:rPr>
            <a:t>Dit hebben we uitgelegd in de werkbladen tussen Home en Grafiek.</a:t>
          </a: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210912</xdr:colOff>
      <xdr:row>15</xdr:row>
      <xdr:rowOff>38100</xdr:rowOff>
    </xdr:from>
    <xdr:to>
      <xdr:col>4</xdr:col>
      <xdr:colOff>201612</xdr:colOff>
      <xdr:row>17</xdr:row>
      <xdr:rowOff>34291</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28F32D3E-C16E-4E35-A745-48A8CCF3035D}"/>
            </a:ext>
          </a:extLst>
        </xdr:cNvPr>
        <xdr:cNvSpPr/>
      </xdr:nvSpPr>
      <xdr:spPr>
        <a:xfrm>
          <a:off x="210912" y="3467100"/>
          <a:ext cx="231480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5</xdr:col>
      <xdr:colOff>0</xdr:colOff>
      <xdr:row>15</xdr:row>
      <xdr:rowOff>38100</xdr:rowOff>
    </xdr:from>
    <xdr:to>
      <xdr:col>8</xdr:col>
      <xdr:colOff>573087</xdr:colOff>
      <xdr:row>17</xdr:row>
      <xdr:rowOff>34291</xdr:rowOff>
    </xdr:to>
    <xdr:sp macro="" textlink="">
      <xdr:nvSpPr>
        <xdr:cNvPr id="8" name="Rechthoek: afgeronde hoeken 7">
          <a:hlinkClick xmlns:r="http://schemas.openxmlformats.org/officeDocument/2006/relationships" r:id="rId4" tooltip="Document op maat"/>
          <a:extLst>
            <a:ext uri="{FF2B5EF4-FFF2-40B4-BE49-F238E27FC236}">
              <a16:creationId xmlns:a16="http://schemas.microsoft.com/office/drawing/2014/main" id="{B548D4BE-E9EF-4C48-BC5E-5AC367FB2E2D}"/>
            </a:ext>
          </a:extLst>
        </xdr:cNvPr>
        <xdr:cNvSpPr/>
      </xdr:nvSpPr>
      <xdr:spPr>
        <a:xfrm>
          <a:off x="2905125" y="3467100"/>
          <a:ext cx="2316162"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xdr:from>
      <xdr:col>0</xdr:col>
      <xdr:colOff>209550</xdr:colOff>
      <xdr:row>18</xdr:row>
      <xdr:rowOff>47625</xdr:rowOff>
    </xdr:from>
    <xdr:to>
      <xdr:col>4</xdr:col>
      <xdr:colOff>201612</xdr:colOff>
      <xdr:row>20</xdr:row>
      <xdr:rowOff>43816</xdr:rowOff>
    </xdr:to>
    <xdr:sp macro="" textlink="">
      <xdr:nvSpPr>
        <xdr:cNvPr id="9" name="Rechthoek: afgeronde hoeken 8">
          <a:hlinkClick xmlns:r="http://schemas.openxmlformats.org/officeDocument/2006/relationships" r:id="rId5" tooltip="Training macro's en VBA"/>
          <a:extLst>
            <a:ext uri="{FF2B5EF4-FFF2-40B4-BE49-F238E27FC236}">
              <a16:creationId xmlns:a16="http://schemas.microsoft.com/office/drawing/2014/main" id="{8ACC54C0-698E-4C38-83CD-CE7FD877E6C4}"/>
            </a:ext>
          </a:extLst>
        </xdr:cNvPr>
        <xdr:cNvSpPr/>
      </xdr:nvSpPr>
      <xdr:spPr>
        <a:xfrm>
          <a:off x="209550" y="4162425"/>
          <a:ext cx="2316162"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Macro's en VBA</a:t>
          </a:r>
          <a:endParaRPr lang="nl-NL" sz="1100" b="1" baseline="0">
            <a:solidFill>
              <a:schemeClr val="bg1"/>
            </a:solidFill>
            <a:latin typeface="Montserrat" pitchFamily="2" charset="0"/>
          </a:endParaRPr>
        </a:p>
      </xdr:txBody>
    </xdr:sp>
    <xdr:clientData/>
  </xdr:twoCellAnchor>
  <xdr:twoCellAnchor>
    <xdr:from>
      <xdr:col>0</xdr:col>
      <xdr:colOff>209550</xdr:colOff>
      <xdr:row>21</xdr:row>
      <xdr:rowOff>57150</xdr:rowOff>
    </xdr:from>
    <xdr:to>
      <xdr:col>4</xdr:col>
      <xdr:colOff>201612</xdr:colOff>
      <xdr:row>23</xdr:row>
      <xdr:rowOff>53341</xdr:rowOff>
    </xdr:to>
    <xdr:sp macro="" textlink="">
      <xdr:nvSpPr>
        <xdr:cNvPr id="10" name="Rechthoek: afgeronde hoeken 9">
          <a:hlinkClick xmlns:r="http://schemas.openxmlformats.org/officeDocument/2006/relationships" r:id="rId6" tooltip="Cursus Power BI"/>
          <a:extLst>
            <a:ext uri="{FF2B5EF4-FFF2-40B4-BE49-F238E27FC236}">
              <a16:creationId xmlns:a16="http://schemas.microsoft.com/office/drawing/2014/main" id="{822ED613-D1A4-4680-8998-4FA1B90D7546}"/>
            </a:ext>
          </a:extLst>
        </xdr:cNvPr>
        <xdr:cNvSpPr/>
      </xdr:nvSpPr>
      <xdr:spPr>
        <a:xfrm>
          <a:off x="209550" y="4857750"/>
          <a:ext cx="2316162"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Cursus Power BI</a:t>
          </a:r>
          <a:endParaRPr lang="nl-NL" sz="1100" b="1" baseline="0">
            <a:solidFill>
              <a:schemeClr val="bg1"/>
            </a:solidFill>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91440</xdr:colOff>
      <xdr:row>0</xdr:row>
      <xdr:rowOff>137160</xdr:rowOff>
    </xdr:from>
    <xdr:to>
      <xdr:col>14</xdr:col>
      <xdr:colOff>234240</xdr:colOff>
      <xdr:row>19</xdr:row>
      <xdr:rowOff>66675</xdr:rowOff>
    </xdr:to>
    <xdr:sp macro="" textlink="">
      <xdr:nvSpPr>
        <xdr:cNvPr id="3" name="Rechthoek: afgeronde hoeken 2">
          <a:extLst>
            <a:ext uri="{FF2B5EF4-FFF2-40B4-BE49-F238E27FC236}">
              <a16:creationId xmlns:a16="http://schemas.microsoft.com/office/drawing/2014/main" id="{CDFD2853-CA08-4457-A249-5E99415F8B3B}"/>
            </a:ext>
          </a:extLst>
        </xdr:cNvPr>
        <xdr:cNvSpPr/>
      </xdr:nvSpPr>
      <xdr:spPr>
        <a:xfrm>
          <a:off x="4091940" y="137160"/>
          <a:ext cx="4867200" cy="427291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a:solidFill>
                <a:sysClr val="windowText" lastClr="000000"/>
              </a:solidFill>
              <a:effectLst/>
              <a:latin typeface="Montserrat" panose="00000500000000000000" pitchFamily="2" charset="0"/>
              <a:ea typeface="+mn-ea"/>
              <a:cs typeface="+mn-cs"/>
            </a:rPr>
            <a:t>Om een grafiek met variabele hoogte </a:t>
          </a:r>
          <a:r>
            <a:rPr lang="nl-NL" sz="1200" baseline="0">
              <a:solidFill>
                <a:sysClr val="windowText" lastClr="000000"/>
              </a:solidFill>
              <a:effectLst/>
              <a:latin typeface="Montserrat" panose="00000500000000000000" pitchFamily="2" charset="0"/>
              <a:ea typeface="+mn-ea"/>
              <a:cs typeface="+mn-cs"/>
            </a:rPr>
            <a:t>én variabele breedte te maken heb je een tabel nodig waar je de grafiek op wil baseren.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We hebben een kolom nodig met de waarden (in ons geval de omzet per maand) en het aandeel (% van de omzet van het totaal).</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Op basis van het aandeel in % wordt later de breedte bepaald.</a:t>
          </a:r>
        </a:p>
        <a:p>
          <a:r>
            <a:rPr lang="nl-NL" sz="1200" baseline="0">
              <a:solidFill>
                <a:sysClr val="windowText" lastClr="000000"/>
              </a:solidFill>
              <a:effectLst/>
              <a:latin typeface="Montserrat" panose="00000500000000000000" pitchFamily="2" charset="0"/>
              <a:ea typeface="+mn-ea"/>
              <a:cs typeface="+mn-cs"/>
            </a:rPr>
            <a:t> </a:t>
          </a:r>
        </a:p>
        <a:p>
          <a:r>
            <a:rPr lang="nl-NL" sz="1200" baseline="0">
              <a:solidFill>
                <a:sysClr val="windowText" lastClr="000000"/>
              </a:solidFill>
              <a:effectLst/>
              <a:latin typeface="Montserrat" panose="00000500000000000000" pitchFamily="2" charset="0"/>
              <a:ea typeface="+mn-ea"/>
              <a:cs typeface="+mn-cs"/>
            </a:rPr>
            <a:t>Een aandeel van 50% is dus breder dan een aandeel van 25%.  de omzet is zie je deze ook veel breder dan de andere staven. </a:t>
          </a:r>
        </a:p>
        <a:p>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Maak eerst de tabel zoals hiernaast weergegeven, met daarin een kolom met de omzet en daarnaast een kolom met een formule om het percentage van de jaaromzet te berekenen.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487679</xdr:colOff>
      <xdr:row>0</xdr:row>
      <xdr:rowOff>121920</xdr:rowOff>
    </xdr:from>
    <xdr:to>
      <xdr:col>17</xdr:col>
      <xdr:colOff>30404</xdr:colOff>
      <xdr:row>30</xdr:row>
      <xdr:rowOff>85725</xdr:rowOff>
    </xdr:to>
    <xdr:sp macro="" textlink="">
      <xdr:nvSpPr>
        <xdr:cNvPr id="2" name="Rechthoek: afgeronde hoeken 1">
          <a:extLst>
            <a:ext uri="{FF2B5EF4-FFF2-40B4-BE49-F238E27FC236}">
              <a16:creationId xmlns:a16="http://schemas.microsoft.com/office/drawing/2014/main" id="{8F937D5B-8526-4E26-81FA-5197CD5388B7}"/>
            </a:ext>
          </a:extLst>
        </xdr:cNvPr>
        <xdr:cNvSpPr/>
      </xdr:nvSpPr>
      <xdr:spPr>
        <a:xfrm>
          <a:off x="5669279" y="121920"/>
          <a:ext cx="4867200" cy="682180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a:solidFill>
                <a:sysClr val="windowText" lastClr="000000"/>
              </a:solidFill>
              <a:effectLst/>
              <a:latin typeface="Montserrat" panose="00000500000000000000" pitchFamily="2" charset="0"/>
              <a:ea typeface="+mn-ea"/>
              <a:cs typeface="+mn-cs"/>
            </a:rPr>
            <a:t>We hebben nog een paar andere hulpkolommen nodig om uiteindelijk de grafiek te kunnen maken.</a:t>
          </a: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r>
            <a:rPr lang="nl-NL" sz="1200" u="sng">
              <a:solidFill>
                <a:sysClr val="windowText" lastClr="000000"/>
              </a:solidFill>
              <a:effectLst/>
              <a:latin typeface="Montserrat" panose="00000500000000000000" pitchFamily="2" charset="0"/>
              <a:ea typeface="+mn-ea"/>
              <a:cs typeface="+mn-cs"/>
            </a:rPr>
            <a:t>Kolom</a:t>
          </a:r>
          <a:r>
            <a:rPr lang="nl-NL" sz="1200" u="sng" baseline="0">
              <a:solidFill>
                <a:sysClr val="windowText" lastClr="000000"/>
              </a:solidFill>
              <a:effectLst/>
              <a:latin typeface="Montserrat" panose="00000500000000000000" pitchFamily="2" charset="0"/>
              <a:ea typeface="+mn-ea"/>
              <a:cs typeface="+mn-cs"/>
            </a:rPr>
            <a:t> B</a:t>
          </a:r>
          <a:r>
            <a:rPr lang="nl-NL" sz="1200" baseline="0">
              <a:solidFill>
                <a:sysClr val="windowText" lastClr="000000"/>
              </a:solidFill>
              <a:effectLst/>
              <a:latin typeface="Montserrat" panose="00000500000000000000" pitchFamily="2" charset="0"/>
              <a:ea typeface="+mn-ea"/>
              <a:cs typeface="+mn-cs"/>
            </a:rPr>
            <a:t>: zet voor de maanden een nummering neer.</a:t>
          </a:r>
        </a:p>
        <a:p>
          <a:endParaRPr lang="nl-NL" sz="1200" baseline="0">
            <a:solidFill>
              <a:sysClr val="windowText" lastClr="000000"/>
            </a:solidFill>
            <a:effectLst/>
            <a:latin typeface="Montserrat" panose="00000500000000000000" pitchFamily="2" charset="0"/>
            <a:ea typeface="+mn-ea"/>
            <a:cs typeface="+mn-cs"/>
          </a:endParaRPr>
        </a:p>
        <a:p>
          <a:r>
            <a:rPr lang="nl-NL" sz="1200" u="sng">
              <a:solidFill>
                <a:sysClr val="windowText" lastClr="000000"/>
              </a:solidFill>
              <a:effectLst/>
              <a:latin typeface="Montserrat" panose="00000500000000000000" pitchFamily="2" charset="0"/>
              <a:ea typeface="+mn-ea"/>
              <a:cs typeface="+mn-cs"/>
            </a:rPr>
            <a:t>Kolom</a:t>
          </a:r>
          <a:r>
            <a:rPr lang="nl-NL" sz="1200" u="sng" baseline="0">
              <a:solidFill>
                <a:sysClr val="windowText" lastClr="000000"/>
              </a:solidFill>
              <a:effectLst/>
              <a:latin typeface="Montserrat" panose="00000500000000000000" pitchFamily="2" charset="0"/>
              <a:ea typeface="+mn-ea"/>
              <a:cs typeface="+mn-cs"/>
            </a:rPr>
            <a:t> F en G</a:t>
          </a:r>
          <a:r>
            <a:rPr lang="nl-NL" sz="1200" baseline="0">
              <a:solidFill>
                <a:sysClr val="windowText" lastClr="000000"/>
              </a:solidFill>
              <a:effectLst/>
              <a:latin typeface="Montserrat" panose="00000500000000000000" pitchFamily="2" charset="0"/>
              <a:ea typeface="+mn-ea"/>
              <a:cs typeface="+mn-cs"/>
            </a:rPr>
            <a:t>: deze kolommen zijn nodig om zelf de lijnen te gaan bepalen van de grafiek die we gaan maken. </a:t>
          </a:r>
        </a:p>
        <a:p>
          <a:endParaRPr lang="nl-NL" sz="1200" baseline="0">
            <a:solidFill>
              <a:sysClr val="windowText" lastClr="000000"/>
            </a:solidFill>
            <a:effectLst/>
            <a:latin typeface="Montserrat" panose="00000500000000000000" pitchFamily="2" charset="0"/>
            <a:ea typeface="+mn-ea"/>
            <a:cs typeface="+mn-cs"/>
          </a:endParaRPr>
        </a:p>
        <a:p>
          <a:r>
            <a:rPr lang="nl-NL" sz="1200" u="sng" baseline="0">
              <a:solidFill>
                <a:sysClr val="windowText" lastClr="000000"/>
              </a:solidFill>
              <a:effectLst/>
              <a:latin typeface="Montserrat" panose="00000500000000000000" pitchFamily="2" charset="0"/>
              <a:ea typeface="+mn-ea"/>
              <a:cs typeface="+mn-cs"/>
            </a:rPr>
            <a:t>Kolom F</a:t>
          </a:r>
          <a:r>
            <a:rPr lang="nl-NL" sz="1200" baseline="0">
              <a:solidFill>
                <a:sysClr val="windowText" lastClr="000000"/>
              </a:solidFill>
              <a:effectLst/>
              <a:latin typeface="Montserrat" panose="00000500000000000000" pitchFamily="2" charset="0"/>
              <a:ea typeface="+mn-ea"/>
              <a:cs typeface="+mn-cs"/>
            </a:rPr>
            <a:t>: Iedere maand heb je hier 3x nodig om zo de lijnen te kunnen bepalen. Start bij 0 in cel F3 en vul in F4 de volgende formule in: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=ALS(F3*3=SOM(F1:F3);F3+1;F3)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Trek de formule door naar beneden tot je uiteindelijk driemaal 12 hebt. Deze formule test of een getal al drie keer voorkomt, zo niet dan wordt het getal geplaatst en anders wordt het getal opgenummerd. </a:t>
          </a:r>
        </a:p>
        <a:p>
          <a:endParaRPr lang="nl-NL" sz="1200" baseline="0">
            <a:solidFill>
              <a:sysClr val="windowText" lastClr="000000"/>
            </a:solidFill>
            <a:effectLst/>
            <a:latin typeface="Montserrat" panose="00000500000000000000" pitchFamily="2" charset="0"/>
            <a:ea typeface="+mn-ea"/>
            <a:cs typeface="+mn-cs"/>
          </a:endParaRPr>
        </a:p>
        <a:p>
          <a:r>
            <a:rPr lang="nl-NL" sz="1200" u="sng" baseline="0">
              <a:solidFill>
                <a:sysClr val="windowText" lastClr="000000"/>
              </a:solidFill>
              <a:effectLst/>
              <a:latin typeface="Montserrat" panose="00000500000000000000" pitchFamily="2" charset="0"/>
              <a:ea typeface="+mn-ea"/>
              <a:cs typeface="+mn-cs"/>
            </a:rPr>
            <a:t>Kolom G</a:t>
          </a:r>
          <a:r>
            <a:rPr lang="nl-NL" sz="1200" baseline="0">
              <a:solidFill>
                <a:sysClr val="windowText" lastClr="000000"/>
              </a:solidFill>
              <a:effectLst/>
              <a:latin typeface="Montserrat" panose="00000500000000000000" pitchFamily="2" charset="0"/>
              <a:ea typeface="+mn-ea"/>
              <a:cs typeface="+mn-cs"/>
            </a:rPr>
            <a:t>: Begin in cel G3 met 0% en vanaf G4 de formule: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=VERT.ZOEKEN(F4;B:E;4;0)</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Je zou ook X.ZOEKEN kunnen gebruiken, maar omdat deze alleen in de nieuwste versie van Excel beschikbaar zijn hebben we hier gekozen voor verticaal zoeken.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Met deze formule geef je het percentage als resultaat op basis van het cijfer in cel F4 behorend bij de matrix B:E. Trek ook deze formule door.</a:t>
          </a:r>
        </a:p>
        <a:p>
          <a:endParaRPr lang="nl-NL" sz="1200">
            <a:solidFill>
              <a:sysClr val="windowText" lastClr="000000"/>
            </a:solidFill>
            <a:effectLst/>
            <a:latin typeface="Montserrat" panose="000005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1905</xdr:colOff>
      <xdr:row>0</xdr:row>
      <xdr:rowOff>114300</xdr:rowOff>
    </xdr:from>
    <xdr:to>
      <xdr:col>19</xdr:col>
      <xdr:colOff>167640</xdr:colOff>
      <xdr:row>28</xdr:row>
      <xdr:rowOff>123825</xdr:rowOff>
    </xdr:to>
    <xdr:sp macro="" textlink="">
      <xdr:nvSpPr>
        <xdr:cNvPr id="2" name="Rechthoek: afgeronde hoeken 1">
          <a:extLst>
            <a:ext uri="{FF2B5EF4-FFF2-40B4-BE49-F238E27FC236}">
              <a16:creationId xmlns:a16="http://schemas.microsoft.com/office/drawing/2014/main" id="{4FD38BE3-A7EE-4FC4-9140-22C978F90ED7}"/>
            </a:ext>
          </a:extLst>
        </xdr:cNvPr>
        <xdr:cNvSpPr/>
      </xdr:nvSpPr>
      <xdr:spPr>
        <a:xfrm>
          <a:off x="6364605" y="114300"/>
          <a:ext cx="5156835" cy="641032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a:solidFill>
                <a:sysClr val="windowText" lastClr="000000"/>
              </a:solidFill>
              <a:effectLst/>
              <a:latin typeface="Montserrat" panose="00000500000000000000" pitchFamily="2" charset="0"/>
              <a:ea typeface="+mn-ea"/>
              <a:cs typeface="+mn-cs"/>
            </a:rPr>
            <a:t>We hebben nu nog twee hulpkolommen nodig om zo de x-as en de y-as te kunnen bepalen.</a:t>
          </a: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Voor zowel breedte als hoogte heb je een x-as (breedte) en y-as (hoogte) nodig. </a:t>
          </a:r>
        </a:p>
        <a:p>
          <a:endParaRPr lang="nl-NL" sz="1200" baseline="0">
            <a:solidFill>
              <a:sysClr val="windowText" lastClr="000000"/>
            </a:solidFill>
            <a:effectLst/>
            <a:latin typeface="Montserrat" panose="00000500000000000000" pitchFamily="2" charset="0"/>
            <a:ea typeface="+mn-ea"/>
            <a:cs typeface="+mn-cs"/>
          </a:endParaRPr>
        </a:p>
        <a:p>
          <a:r>
            <a:rPr lang="nl-NL" sz="1200" u="sng" baseline="0">
              <a:solidFill>
                <a:sysClr val="windowText" lastClr="000000"/>
              </a:solidFill>
              <a:effectLst/>
              <a:latin typeface="Montserrat" panose="00000500000000000000" pitchFamily="2" charset="0"/>
              <a:ea typeface="+mn-ea"/>
              <a:cs typeface="+mn-cs"/>
            </a:rPr>
            <a:t>Kolom H (x-as)</a:t>
          </a:r>
        </a:p>
        <a:p>
          <a:r>
            <a:rPr lang="nl-NL" sz="1200" u="none" baseline="0">
              <a:solidFill>
                <a:sysClr val="windowText" lastClr="000000"/>
              </a:solidFill>
              <a:effectLst/>
              <a:latin typeface="Montserrat" panose="00000500000000000000" pitchFamily="2" charset="0"/>
              <a:ea typeface="+mn-ea"/>
              <a:cs typeface="+mn-cs"/>
            </a:rPr>
            <a:t>In cel H3 vul je in =G3 en daarna in cel H4: </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=ALS(F4=F3;H3;G4+H3)</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Hiermee ga je de breedte voor de x-as cumuleren vanaf het aandeel in %. Dit loopt naar maand 12 toe op naar 100%. Dit is nodig voor een juiste verhouding op de breedte as.</a:t>
          </a:r>
        </a:p>
        <a:p>
          <a:endParaRPr lang="nl-NL" sz="1200" u="none" baseline="0">
            <a:solidFill>
              <a:sysClr val="windowText" lastClr="000000"/>
            </a:solidFill>
            <a:effectLst/>
            <a:latin typeface="Montserrat" panose="00000500000000000000" pitchFamily="2" charset="0"/>
            <a:ea typeface="+mn-ea"/>
            <a:cs typeface="+mn-cs"/>
          </a:endParaRPr>
        </a:p>
        <a:p>
          <a:r>
            <a:rPr lang="nl-NL" sz="1200" u="sng" baseline="0">
              <a:solidFill>
                <a:sysClr val="windowText" lastClr="000000"/>
              </a:solidFill>
              <a:effectLst/>
              <a:latin typeface="Montserrat" panose="00000500000000000000" pitchFamily="2" charset="0"/>
              <a:ea typeface="+mn-ea"/>
              <a:cs typeface="+mn-cs"/>
            </a:rPr>
            <a:t>Kolom I (y-as)</a:t>
          </a:r>
        </a:p>
        <a:p>
          <a:r>
            <a:rPr lang="nl-NL" sz="1200" u="none" baseline="0">
              <a:solidFill>
                <a:sysClr val="windowText" lastClr="000000"/>
              </a:solidFill>
              <a:effectLst/>
              <a:latin typeface="Montserrat" panose="00000500000000000000" pitchFamily="2" charset="0"/>
              <a:ea typeface="+mn-ea"/>
              <a:cs typeface="+mn-cs"/>
            </a:rPr>
            <a:t>In cel I3 vul je in =D4. Hier moet zoals in het voorbeeld de omzet januari komen te staan omdat je daar namelijk gelijk mee begint als hoogte op de y-as. In cel I4 vul je in: </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=ALS(EN(F4=F3;F4=F2);VERT.ZOEKEN(F5;B:D;3;0);ALS(F4=F3;0;ALS(F4&lt;&gt;F3;VERT.ZOEKEN(F4;B:D;3;0))))</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Dit is gedaan om steeds op de juiste hoogte de lijnen te gaan tonen. Start op D4 (800), blijf op dat niveau en zak dan naar nul. </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Daarna weer naar de volgende hoogte enzovoorts. Die laatste #N/B is geen probleem straks voor de grafiek. Dit kunnen we laten staan.</a:t>
          </a:r>
          <a:endParaRPr lang="nl-NL" sz="1200" baseline="0">
            <a:solidFill>
              <a:sysClr val="windowText" lastClr="000000"/>
            </a:solidFill>
            <a:effectLst/>
            <a:latin typeface="Montserrat" panose="00000500000000000000" pitchFamily="2" charset="0"/>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327660</xdr:colOff>
      <xdr:row>0</xdr:row>
      <xdr:rowOff>106680</xdr:rowOff>
    </xdr:from>
    <xdr:to>
      <xdr:col>19</xdr:col>
      <xdr:colOff>205740</xdr:colOff>
      <xdr:row>23</xdr:row>
      <xdr:rowOff>114300</xdr:rowOff>
    </xdr:to>
    <xdr:sp macro="" textlink="">
      <xdr:nvSpPr>
        <xdr:cNvPr id="2" name="Rechthoek: afgeronde hoeken 1">
          <a:extLst>
            <a:ext uri="{FF2B5EF4-FFF2-40B4-BE49-F238E27FC236}">
              <a16:creationId xmlns:a16="http://schemas.microsoft.com/office/drawing/2014/main" id="{7508A0EB-F473-4C7E-A773-97DBC8C6A76E}"/>
            </a:ext>
          </a:extLst>
        </xdr:cNvPr>
        <xdr:cNvSpPr/>
      </xdr:nvSpPr>
      <xdr:spPr>
        <a:xfrm>
          <a:off x="6690360" y="106680"/>
          <a:ext cx="4869180" cy="526542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a:solidFill>
                <a:sysClr val="windowText" lastClr="000000"/>
              </a:solidFill>
              <a:effectLst/>
              <a:latin typeface="Montserrat" panose="00000500000000000000" pitchFamily="2" charset="0"/>
              <a:ea typeface="+mn-ea"/>
              <a:cs typeface="+mn-cs"/>
            </a:rPr>
            <a:t>We hebben nog een laatste hulpkolom</a:t>
          </a:r>
          <a:r>
            <a:rPr lang="nl-NL" sz="1200" baseline="0">
              <a:solidFill>
                <a:sysClr val="windowText" lastClr="000000"/>
              </a:solidFill>
              <a:effectLst/>
              <a:latin typeface="Montserrat" panose="00000500000000000000" pitchFamily="2" charset="0"/>
              <a:ea typeface="+mn-ea"/>
              <a:cs typeface="+mn-cs"/>
            </a:rPr>
            <a:t> nodig om de labels te bepalen.</a:t>
          </a:r>
        </a:p>
        <a:p>
          <a:endParaRPr lang="nl-NL" sz="1200" baseline="0">
            <a:solidFill>
              <a:sysClr val="windowText" lastClr="000000"/>
            </a:solidFill>
            <a:effectLst/>
            <a:latin typeface="Montserrat" panose="00000500000000000000" pitchFamily="2" charset="0"/>
            <a:ea typeface="+mn-ea"/>
            <a:cs typeface="+mn-cs"/>
          </a:endParaRPr>
        </a:p>
        <a:p>
          <a:r>
            <a:rPr lang="nl-NL" sz="1200" u="sng" baseline="0">
              <a:solidFill>
                <a:sysClr val="windowText" lastClr="000000"/>
              </a:solidFill>
              <a:effectLst/>
              <a:latin typeface="Montserrat" panose="00000500000000000000" pitchFamily="2" charset="0"/>
              <a:ea typeface="+mn-ea"/>
              <a:cs typeface="+mn-cs"/>
            </a:rPr>
            <a:t>Kolom J (label):</a:t>
          </a:r>
        </a:p>
        <a:p>
          <a:r>
            <a:rPr lang="nl-NL" sz="1200" u="none" baseline="0">
              <a:solidFill>
                <a:sysClr val="windowText" lastClr="000000"/>
              </a:solidFill>
              <a:effectLst/>
              <a:latin typeface="Montserrat" panose="00000500000000000000" pitchFamily="2" charset="0"/>
              <a:ea typeface="+mn-ea"/>
              <a:cs typeface="+mn-cs"/>
            </a:rPr>
            <a:t>In cel J3 vul je in =C4 om zo met de eerste maand te starten. Nu moet je overal waar voor het eerst een omzetbedrag staat. (dus na een nul op de hulpkolom y-as) een label (maand) zien te krijgen.</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Vul in op J4: </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=ALS(J3&lt;&gt;"";"";ALS(OF(J2&lt;&gt;"";J3&lt;&gt;"");"";ALS(EN(J2="";J3="");VERT.ZOEKEN(F4+1;$B$4:$C$15;2;ONWAAR))))</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In feite wordt hier gezegd dat als een cel boven de huidige cel niet leeg is dan moet de cel leeg zijn.</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Daarna als één van de twee cellen niet leeg zijn dan moet de cel ook leeg zijn. Pas als beide cellen leeg zijn weet je dat er weer een label moet staan en dat doe je middels verticaal zoeken. Als je op het label februari gaat staan dan zoekt de formule F6+1 omdat je altijd één label verder moet dan de regel waar je staat.</a:t>
          </a:r>
        </a:p>
        <a:p>
          <a:endParaRPr lang="nl-NL" sz="1200" u="none" baseline="0">
            <a:solidFill>
              <a:sysClr val="windowText" lastClr="000000"/>
            </a:solidFill>
            <a:effectLst/>
            <a:latin typeface="Montserrat" panose="00000500000000000000" pitchFamily="2" charset="0"/>
            <a:ea typeface="+mn-ea"/>
            <a:cs typeface="+mn-cs"/>
          </a:endParaRPr>
        </a:p>
        <a:p>
          <a:r>
            <a:rPr lang="nl-NL" sz="1200" u="none" baseline="0">
              <a:solidFill>
                <a:sysClr val="windowText" lastClr="000000"/>
              </a:solidFill>
              <a:effectLst/>
              <a:latin typeface="Montserrat" panose="00000500000000000000" pitchFamily="2" charset="0"/>
              <a:ea typeface="+mn-ea"/>
              <a:cs typeface="+mn-cs"/>
            </a:rPr>
            <a:t>Nu is de basis klaar.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68580</xdr:colOff>
      <xdr:row>2</xdr:row>
      <xdr:rowOff>110490</xdr:rowOff>
    </xdr:from>
    <xdr:to>
      <xdr:col>19</xdr:col>
      <xdr:colOff>15240</xdr:colOff>
      <xdr:row>24</xdr:row>
      <xdr:rowOff>83820</xdr:rowOff>
    </xdr:to>
    <xdr:graphicFrame macro="">
      <xdr:nvGraphicFramePr>
        <xdr:cNvPr id="3" name="Grafiek 2">
          <a:extLst>
            <a:ext uri="{FF2B5EF4-FFF2-40B4-BE49-F238E27FC236}">
              <a16:creationId xmlns:a16="http://schemas.microsoft.com/office/drawing/2014/main" id="{0C52B01C-550E-677B-1445-A5C8ED233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25</xdr:row>
      <xdr:rowOff>0</xdr:rowOff>
    </xdr:from>
    <xdr:to>
      <xdr:col>18</xdr:col>
      <xdr:colOff>205740</xdr:colOff>
      <xdr:row>46</xdr:row>
      <xdr:rowOff>156210</xdr:rowOff>
    </xdr:to>
    <xdr:graphicFrame macro="">
      <xdr:nvGraphicFramePr>
        <xdr:cNvPr id="5" name="Grafiek 4">
          <a:extLst>
            <a:ext uri="{FF2B5EF4-FFF2-40B4-BE49-F238E27FC236}">
              <a16:creationId xmlns:a16="http://schemas.microsoft.com/office/drawing/2014/main" id="{134C35C3-FB0E-4BD5-A5DB-33E0DD968A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219075</xdr:colOff>
      <xdr:row>1</xdr:row>
      <xdr:rowOff>85723</xdr:rowOff>
    </xdr:from>
    <xdr:to>
      <xdr:col>27</xdr:col>
      <xdr:colOff>354330</xdr:colOff>
      <xdr:row>31</xdr:row>
      <xdr:rowOff>38100</xdr:rowOff>
    </xdr:to>
    <xdr:sp macro="" textlink="">
      <xdr:nvSpPr>
        <xdr:cNvPr id="4" name="Rechthoek: afgeronde hoeken 3">
          <a:extLst>
            <a:ext uri="{FF2B5EF4-FFF2-40B4-BE49-F238E27FC236}">
              <a16:creationId xmlns:a16="http://schemas.microsoft.com/office/drawing/2014/main" id="{40BAE05A-A188-49F6-912B-F594F0AE99EC}"/>
            </a:ext>
          </a:extLst>
        </xdr:cNvPr>
        <xdr:cNvSpPr/>
      </xdr:nvSpPr>
      <xdr:spPr>
        <a:xfrm>
          <a:off x="11572875" y="314323"/>
          <a:ext cx="4869180" cy="6810377"/>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baseline="0">
              <a:solidFill>
                <a:sysClr val="windowText" lastClr="000000"/>
              </a:solidFill>
              <a:effectLst/>
              <a:latin typeface="Montserrat" pitchFamily="2" charset="0"/>
              <a:ea typeface="+mn-ea"/>
              <a:cs typeface="+mn-cs"/>
            </a:rPr>
            <a:t>Nu gaan we de grafiek maken.</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Zet in cel C1 een titel neer: bijvoorbeeld Omzet per maand.</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Selecteer van de kolommen H en I (x-as en y-as) de cellen, ofwel H3:I38 en kies: </a:t>
          </a:r>
        </a:p>
        <a:p>
          <a:endParaRPr lang="nl-NL" sz="1200" baseline="0">
            <a:solidFill>
              <a:sysClr val="windowText" lastClr="000000"/>
            </a:solidFill>
            <a:effectLst/>
            <a:latin typeface="Montserrat" pitchFamily="2" charset="0"/>
            <a:ea typeface="+mn-ea"/>
            <a:cs typeface="+mn-cs"/>
          </a:endParaRPr>
        </a:p>
        <a:p>
          <a:r>
            <a:rPr lang="nl-NL" sz="1200" baseline="0">
              <a:solidFill>
                <a:sysClr val="windowText" lastClr="000000"/>
              </a:solidFill>
              <a:effectLst/>
              <a:latin typeface="Montserrat" pitchFamily="2" charset="0"/>
              <a:ea typeface="+mn-ea"/>
              <a:cs typeface="+mn-cs"/>
            </a:rPr>
            <a:t>- Invoegen </a:t>
          </a:r>
        </a:p>
        <a:p>
          <a:r>
            <a:rPr lang="nl-NL" sz="1200" baseline="0">
              <a:solidFill>
                <a:sysClr val="windowText" lastClr="000000"/>
              </a:solidFill>
              <a:effectLst/>
              <a:latin typeface="Montserrat" pitchFamily="2" charset="0"/>
              <a:ea typeface="+mn-ea"/>
              <a:cs typeface="+mn-cs"/>
            </a:rPr>
            <a:t>- Aanbevolen grafieken</a:t>
          </a:r>
        </a:p>
        <a:p>
          <a:r>
            <a:rPr lang="nl-NL" sz="1200" baseline="0">
              <a:solidFill>
                <a:sysClr val="windowText" lastClr="000000"/>
              </a:solidFill>
              <a:effectLst/>
              <a:latin typeface="Montserrat" pitchFamily="2" charset="0"/>
              <a:ea typeface="+mn-ea"/>
              <a:cs typeface="+mn-cs"/>
            </a:rPr>
            <a:t>- Tab Alle grafieken</a:t>
          </a:r>
        </a:p>
        <a:p>
          <a:r>
            <a:rPr lang="nl-NL" sz="1200" baseline="0">
              <a:solidFill>
                <a:sysClr val="windowText" lastClr="000000"/>
              </a:solidFill>
              <a:effectLst/>
              <a:latin typeface="Montserrat" pitchFamily="2" charset="0"/>
              <a:ea typeface="+mn-ea"/>
              <a:cs typeface="+mn-cs"/>
            </a:rPr>
            <a:t>- Spreiding</a:t>
          </a:r>
        </a:p>
        <a:p>
          <a:r>
            <a:rPr lang="nl-NL" sz="1200" baseline="0">
              <a:solidFill>
                <a:sysClr val="windowText" lastClr="000000"/>
              </a:solidFill>
              <a:effectLst/>
              <a:latin typeface="Montserrat" pitchFamily="2" charset="0"/>
              <a:ea typeface="+mn-ea"/>
              <a:cs typeface="+mn-cs"/>
            </a:rPr>
            <a:t>- Spreiding met rechte lijnen</a:t>
          </a:r>
        </a:p>
        <a:p>
          <a:r>
            <a:rPr lang="nl-NL" sz="1200" baseline="0">
              <a:solidFill>
                <a:sysClr val="windowText" lastClr="000000"/>
              </a:solidFill>
              <a:effectLst/>
              <a:latin typeface="Montserrat" pitchFamily="2" charset="0"/>
              <a:ea typeface="+mn-ea"/>
              <a:cs typeface="+mn-cs"/>
            </a:rPr>
            <a:t>- Kies de tweede grafiek met de horizontale en verticale lijnen</a:t>
          </a:r>
          <a:endParaRPr lang="nl-NL" sz="1200">
            <a:solidFill>
              <a:sysClr val="windowText" lastClr="000000"/>
            </a:solidFill>
            <a:effectLst/>
            <a:latin typeface="Montserrat" pitchFamily="2" charset="0"/>
          </a:endParaRPr>
        </a:p>
        <a:p>
          <a:endParaRPr lang="nl-NL" sz="1200" baseline="0">
            <a:solidFill>
              <a:sysClr val="windowText" lastClr="000000"/>
            </a:solidFill>
            <a:effectLst/>
            <a:latin typeface="Montserrat" pitchFamily="2" charset="0"/>
            <a:ea typeface="+mn-ea"/>
            <a:cs typeface="+mn-cs"/>
          </a:endParaRPr>
        </a:p>
        <a:p>
          <a:r>
            <a:rPr lang="nl-NL" sz="1200" baseline="0">
              <a:solidFill>
                <a:sysClr val="windowText" lastClr="000000"/>
              </a:solidFill>
              <a:effectLst/>
              <a:latin typeface="Montserrat" pitchFamily="2" charset="0"/>
              <a:ea typeface="+mn-ea"/>
              <a:cs typeface="+mn-cs"/>
            </a:rPr>
            <a:t>Nu zie je de grafiek zoals hiernaast. </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Ga vervolgens op de horizontale as staan en kies met rechtermuisknop voor as opmaken en kies in opties voor opmaken as voor maximum 1,0 (100%) in plaats van 1,2.</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De 1 staat voor 100% en de breedte moet namelijk tussen de 0% en 100% blijven.</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Je ziet de grafiek dan ook gelijk veranderen, zie de tweede grafiek hiernaast.</a:t>
          </a:r>
        </a:p>
        <a:p>
          <a:endParaRPr lang="nl-NL" sz="1200">
            <a:solidFill>
              <a:sysClr val="windowText" lastClr="000000"/>
            </a:solidFill>
            <a:effectLst/>
            <a:latin typeface="Montserrat" pitchFamily="2" charset="0"/>
          </a:endParaRPr>
        </a:p>
        <a:p>
          <a:r>
            <a:rPr lang="nl-NL" sz="1200" baseline="0">
              <a:solidFill>
                <a:sysClr val="windowText" lastClr="000000"/>
              </a:solidFill>
              <a:effectLst/>
              <a:latin typeface="Montserrat" pitchFamily="2" charset="0"/>
              <a:ea typeface="+mn-ea"/>
              <a:cs typeface="+mn-cs"/>
            </a:rPr>
            <a:t>Zet ook de titel (cel C1) erboven, dit kun je doen met een celverwijzing:</a:t>
          </a:r>
        </a:p>
        <a:p>
          <a:endParaRPr lang="nl-NL" sz="1200" baseline="0">
            <a:solidFill>
              <a:sysClr val="windowText" lastClr="000000"/>
            </a:solidFill>
            <a:effectLst/>
            <a:latin typeface="Montserrat" pitchFamily="2" charset="0"/>
            <a:ea typeface="+mn-ea"/>
            <a:cs typeface="+mn-cs"/>
          </a:endParaRPr>
        </a:p>
        <a:p>
          <a:r>
            <a:rPr lang="nl-NL" sz="1200" baseline="0">
              <a:solidFill>
                <a:sysClr val="windowText" lastClr="000000"/>
              </a:solidFill>
              <a:effectLst/>
              <a:latin typeface="Montserrat" pitchFamily="2" charset="0"/>
              <a:ea typeface="+mn-ea"/>
              <a:cs typeface="+mn-cs"/>
            </a:rPr>
            <a:t>='Stap 5'!$C$1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160019</xdr:colOff>
      <xdr:row>0</xdr:row>
      <xdr:rowOff>129540</xdr:rowOff>
    </xdr:from>
    <xdr:to>
      <xdr:col>27</xdr:col>
      <xdr:colOff>296894</xdr:colOff>
      <xdr:row>35</xdr:row>
      <xdr:rowOff>152400</xdr:rowOff>
    </xdr:to>
    <xdr:sp macro="" textlink="">
      <xdr:nvSpPr>
        <xdr:cNvPr id="2" name="Rechthoek: afgeronde hoeken 1">
          <a:extLst>
            <a:ext uri="{FF2B5EF4-FFF2-40B4-BE49-F238E27FC236}">
              <a16:creationId xmlns:a16="http://schemas.microsoft.com/office/drawing/2014/main" id="{9C3F63E8-B37E-4EC6-A7C8-DE8EF3426DA8}"/>
            </a:ext>
          </a:extLst>
        </xdr:cNvPr>
        <xdr:cNvSpPr/>
      </xdr:nvSpPr>
      <xdr:spPr>
        <a:xfrm>
          <a:off x="11513819" y="129540"/>
          <a:ext cx="4870800" cy="80238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baseline="0">
              <a:solidFill>
                <a:sysClr val="windowText" lastClr="000000"/>
              </a:solidFill>
              <a:effectLst/>
              <a:latin typeface="Montserrat" panose="00000500000000000000" pitchFamily="2" charset="0"/>
              <a:ea typeface="+mn-ea"/>
              <a:cs typeface="+mn-cs"/>
            </a:rPr>
            <a:t>We gaan de grafiek verder verbeteren. Allereerst halen we de rasterlijnen weg door deze te selecteren en vervolgens op delete te klikken.</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Vervolgens willen we de namen van de maanden vermelden bij de kolommen.</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Klik de grafiek aan en kies in het lint voor Grafiekontwerp en dan Gegevens selecteren.</a:t>
          </a:r>
        </a:p>
        <a:p>
          <a:r>
            <a:rPr lang="nl-NL" sz="1200" baseline="0">
              <a:solidFill>
                <a:sysClr val="windowText" lastClr="000000"/>
              </a:solidFill>
              <a:effectLst/>
              <a:latin typeface="Montserrat" panose="00000500000000000000" pitchFamily="2" charset="0"/>
              <a:ea typeface="+mn-ea"/>
              <a:cs typeface="+mn-cs"/>
            </a:rPr>
            <a:t>Ga dan in het linkerkader staan en klik op reeks1 en dan bewerken.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Reeks1 staat voor de waarden waaruit de grafiek wordt opgebouwd dus de x-as en y-as en je ziet in het bovenste vakje dat de Reeksnaam nog leeg is. Kies hiervoor de cel J2.</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Nu kun je de labels opmaken. Klik de grafiek aan en klik vervolgens op het plusje ernaast en kies voor gegevenslabels. </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Kies meer opties. nu zie je dat de Y waarden en labellijnen vaak al zijn aangeklikt. Klik nu direct op de bovenste "Waarde uit cellen" en kies bereik J2:J38. Klik dan direct de andere vinkjes uit.</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Nu staan ze op zich goed, (zie tweede grafiek) maar liever zie je ze gedraaid zodat als de kolom smaller wordt het geen rommeltje wordt.</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Klik daarvoor bij opmaak onder de labelopties de derde knop "grootte en eigenschappen" aan en kies uitlijning. Bij de tekstrichting klik je voor 90 graden draaien.</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Zie de onderste grafiek.</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Voor een voorbeeld hoe het eruit kan zien zie de laatste tab Grafiek</a:t>
          </a:r>
        </a:p>
        <a:p>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xdr:txBody>
    </xdr:sp>
    <xdr:clientData/>
  </xdr:twoCellAnchor>
  <xdr:twoCellAnchor>
    <xdr:from>
      <xdr:col>10</xdr:col>
      <xdr:colOff>121920</xdr:colOff>
      <xdr:row>2</xdr:row>
      <xdr:rowOff>152400</xdr:rowOff>
    </xdr:from>
    <xdr:to>
      <xdr:col>17</xdr:col>
      <xdr:colOff>609600</xdr:colOff>
      <xdr:row>20</xdr:row>
      <xdr:rowOff>68580</xdr:rowOff>
    </xdr:to>
    <xdr:graphicFrame macro="">
      <xdr:nvGraphicFramePr>
        <xdr:cNvPr id="4" name="Grafiek 3">
          <a:extLst>
            <a:ext uri="{FF2B5EF4-FFF2-40B4-BE49-F238E27FC236}">
              <a16:creationId xmlns:a16="http://schemas.microsoft.com/office/drawing/2014/main" id="{24A374D9-87E0-403F-AC9A-8D55355C8B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114300</xdr:colOff>
      <xdr:row>21</xdr:row>
      <xdr:rowOff>129540</xdr:rowOff>
    </xdr:from>
    <xdr:to>
      <xdr:col>17</xdr:col>
      <xdr:colOff>601980</xdr:colOff>
      <xdr:row>39</xdr:row>
      <xdr:rowOff>45720</xdr:rowOff>
    </xdr:to>
    <xdr:graphicFrame macro="">
      <xdr:nvGraphicFramePr>
        <xdr:cNvPr id="5" name="Grafiek 4">
          <a:extLst>
            <a:ext uri="{FF2B5EF4-FFF2-40B4-BE49-F238E27FC236}">
              <a16:creationId xmlns:a16="http://schemas.microsoft.com/office/drawing/2014/main" id="{F3C570CF-7080-46CC-B54A-AD42A2248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121920</xdr:colOff>
      <xdr:row>40</xdr:row>
      <xdr:rowOff>91440</xdr:rowOff>
    </xdr:from>
    <xdr:to>
      <xdr:col>17</xdr:col>
      <xdr:colOff>609600</xdr:colOff>
      <xdr:row>58</xdr:row>
      <xdr:rowOff>7620</xdr:rowOff>
    </xdr:to>
    <xdr:graphicFrame macro="">
      <xdr:nvGraphicFramePr>
        <xdr:cNvPr id="3" name="Grafiek 2">
          <a:extLst>
            <a:ext uri="{FF2B5EF4-FFF2-40B4-BE49-F238E27FC236}">
              <a16:creationId xmlns:a16="http://schemas.microsoft.com/office/drawing/2014/main" id="{5790F3D3-2EDD-422A-BED2-094B25E54E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379094</xdr:colOff>
      <xdr:row>0</xdr:row>
      <xdr:rowOff>152400</xdr:rowOff>
    </xdr:from>
    <xdr:to>
      <xdr:col>30</xdr:col>
      <xdr:colOff>512369</xdr:colOff>
      <xdr:row>10</xdr:row>
      <xdr:rowOff>85725</xdr:rowOff>
    </xdr:to>
    <xdr:sp macro="" textlink="">
      <xdr:nvSpPr>
        <xdr:cNvPr id="2" name="Rechthoek: afgeronde hoeken 1">
          <a:extLst>
            <a:ext uri="{FF2B5EF4-FFF2-40B4-BE49-F238E27FC236}">
              <a16:creationId xmlns:a16="http://schemas.microsoft.com/office/drawing/2014/main" id="{34CF1BBF-0BE6-486B-BF16-C4438CBC8D53}"/>
            </a:ext>
          </a:extLst>
        </xdr:cNvPr>
        <xdr:cNvSpPr/>
      </xdr:nvSpPr>
      <xdr:spPr>
        <a:xfrm>
          <a:off x="10304144" y="152400"/>
          <a:ext cx="4867200" cy="221932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200" baseline="0">
              <a:solidFill>
                <a:sysClr val="windowText" lastClr="000000"/>
              </a:solidFill>
              <a:effectLst/>
              <a:latin typeface="Montserrat" panose="00000500000000000000" pitchFamily="2" charset="0"/>
              <a:ea typeface="+mn-ea"/>
              <a:cs typeface="+mn-cs"/>
            </a:rPr>
            <a:t>Selecteer de grafiek en ga in het hulpmenu Grafiekontwerp naar Gegevens selecteren. Bij Verborgen en lege cellen klik je het vinkje aan bij Gegeven in verborgen rijen en kolommen weergeven.</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Verberg nu de hulpkolommen B, F, G, H, I en J.</a:t>
          </a:r>
        </a:p>
        <a:p>
          <a:endParaRPr lang="nl-NL" sz="1200" baseline="0">
            <a:solidFill>
              <a:sysClr val="windowText" lastClr="000000"/>
            </a:solidFill>
            <a:effectLst/>
            <a:latin typeface="Montserrat" panose="00000500000000000000" pitchFamily="2" charset="0"/>
            <a:ea typeface="+mn-ea"/>
            <a:cs typeface="+mn-cs"/>
          </a:endParaRPr>
        </a:p>
        <a:p>
          <a:r>
            <a:rPr lang="nl-NL" sz="1200" baseline="0">
              <a:solidFill>
                <a:sysClr val="windowText" lastClr="000000"/>
              </a:solidFill>
              <a:effectLst/>
              <a:latin typeface="Montserrat" panose="00000500000000000000" pitchFamily="2" charset="0"/>
              <a:ea typeface="+mn-ea"/>
              <a:cs typeface="+mn-cs"/>
            </a:rPr>
            <a:t>Vervolgens kun je ook de stijl en kleuren aanpassen van de grafiek. </a:t>
          </a:r>
        </a:p>
      </xdr:txBody>
    </xdr:sp>
    <xdr:clientData/>
  </xdr:twoCellAnchor>
  <xdr:twoCellAnchor>
    <xdr:from>
      <xdr:col>10</xdr:col>
      <xdr:colOff>392430</xdr:colOff>
      <xdr:row>2</xdr:row>
      <xdr:rowOff>80010</xdr:rowOff>
    </xdr:from>
    <xdr:to>
      <xdr:col>22</xdr:col>
      <xdr:colOff>57150</xdr:colOff>
      <xdr:row>21</xdr:row>
      <xdr:rowOff>209550</xdr:rowOff>
    </xdr:to>
    <xdr:graphicFrame macro="">
      <xdr:nvGraphicFramePr>
        <xdr:cNvPr id="5" name="Grafiek 4">
          <a:extLst>
            <a:ext uri="{FF2B5EF4-FFF2-40B4-BE49-F238E27FC236}">
              <a16:creationId xmlns:a16="http://schemas.microsoft.com/office/drawing/2014/main" id="{B51D4A90-0C05-4065-A2F4-66E089EB53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379094</xdr:colOff>
      <xdr:row>13</xdr:row>
      <xdr:rowOff>209549</xdr:rowOff>
    </xdr:from>
    <xdr:to>
      <xdr:col>28</xdr:col>
      <xdr:colOff>546734</xdr:colOff>
      <xdr:row>17</xdr:row>
      <xdr:rowOff>146684</xdr:rowOff>
    </xdr:to>
    <xdr:sp macro="" textlink="">
      <xdr:nvSpPr>
        <xdr:cNvPr id="6" name="Rechthoek: afgeronde hoeken 5">
          <a:extLst>
            <a:ext uri="{FF2B5EF4-FFF2-40B4-BE49-F238E27FC236}">
              <a16:creationId xmlns:a16="http://schemas.microsoft.com/office/drawing/2014/main" id="{A082EB5F-9BE2-4043-AAB5-C8CEB1C7544B}"/>
            </a:ext>
          </a:extLst>
        </xdr:cNvPr>
        <xdr:cNvSpPr/>
      </xdr:nvSpPr>
      <xdr:spPr>
        <a:xfrm>
          <a:off x="10304144" y="3181349"/>
          <a:ext cx="3720465" cy="85153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nl-NL" sz="1200" baseline="0">
              <a:solidFill>
                <a:sysClr val="windowText" lastClr="000000"/>
              </a:solidFill>
              <a:latin typeface="Montserrat" pitchFamily="2" charset="0"/>
            </a:rPr>
            <a:t>Succes en heb je vragen, laat het me weten.</a:t>
          </a:r>
        </a:p>
      </xdr:txBody>
    </xdr:sp>
    <xdr:clientData/>
  </xdr:twoCellAnchor>
  <xdr:twoCellAnchor>
    <xdr:from>
      <xdr:col>22</xdr:col>
      <xdr:colOff>379094</xdr:colOff>
      <xdr:row>21</xdr:row>
      <xdr:rowOff>0</xdr:rowOff>
    </xdr:from>
    <xdr:to>
      <xdr:col>26</xdr:col>
      <xdr:colOff>322169</xdr:colOff>
      <xdr:row>22</xdr:row>
      <xdr:rowOff>224791</xdr:rowOff>
    </xdr:to>
    <xdr:sp macro="" textlink="">
      <xdr:nvSpPr>
        <xdr:cNvPr id="4" name="Rechthoek: afgeronde hoeken 3">
          <a:hlinkClick xmlns:r="http://schemas.openxmlformats.org/officeDocument/2006/relationships" r:id="rId2" tooltip="Cursus op locatie"/>
          <a:extLst>
            <a:ext uri="{FF2B5EF4-FFF2-40B4-BE49-F238E27FC236}">
              <a16:creationId xmlns:a16="http://schemas.microsoft.com/office/drawing/2014/main" id="{B30D57FD-E12D-416B-B3C4-6B0D00AC40B7}"/>
            </a:ext>
          </a:extLst>
        </xdr:cNvPr>
        <xdr:cNvSpPr/>
      </xdr:nvSpPr>
      <xdr:spPr>
        <a:xfrm>
          <a:off x="10304144" y="4800600"/>
          <a:ext cx="231480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27</xdr:col>
      <xdr:colOff>0</xdr:colOff>
      <xdr:row>21</xdr:row>
      <xdr:rowOff>0</xdr:rowOff>
    </xdr:from>
    <xdr:to>
      <xdr:col>30</xdr:col>
      <xdr:colOff>544512</xdr:colOff>
      <xdr:row>22</xdr:row>
      <xdr:rowOff>224791</xdr:rowOff>
    </xdr:to>
    <xdr:sp macro="" textlink="">
      <xdr:nvSpPr>
        <xdr:cNvPr id="7" name="Rechthoek: afgeronde hoeken 6">
          <a:hlinkClick xmlns:r="http://schemas.openxmlformats.org/officeDocument/2006/relationships" r:id="rId3" tooltip="Document op maat"/>
          <a:extLst>
            <a:ext uri="{FF2B5EF4-FFF2-40B4-BE49-F238E27FC236}">
              <a16:creationId xmlns:a16="http://schemas.microsoft.com/office/drawing/2014/main" id="{3442DC9E-8668-4843-B9A4-B150B2297742}"/>
            </a:ext>
          </a:extLst>
        </xdr:cNvPr>
        <xdr:cNvSpPr/>
      </xdr:nvSpPr>
      <xdr:spPr>
        <a:xfrm>
          <a:off x="12887325" y="4800600"/>
          <a:ext cx="2316162"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wsDr>
</file>

<file path=xl/drawings/drawing9.xml><?xml version="1.0" encoding="utf-8"?>
<c:userShapes xmlns:c="http://schemas.openxmlformats.org/drawingml/2006/chart">
  <cdr:relSizeAnchor xmlns:cdr="http://schemas.openxmlformats.org/drawingml/2006/chartDrawing">
    <cdr:from>
      <cdr:x>0.69749</cdr:x>
      <cdr:y>0</cdr:y>
    </cdr:from>
    <cdr:to>
      <cdr:x>1</cdr:x>
      <cdr:y>0.27616</cdr:y>
    </cdr:to>
    <cdr:pic>
      <cdr:nvPicPr>
        <cdr:cNvPr id="3" name="Afbeelding 2">
          <a:extLst xmlns:a="http://schemas.openxmlformats.org/drawingml/2006/main">
            <a:ext uri="{FF2B5EF4-FFF2-40B4-BE49-F238E27FC236}">
              <a16:creationId xmlns:a16="http://schemas.microsoft.com/office/drawing/2014/main" id="{667027D5-DFC7-FA3D-7AC4-D2A2F1D90E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655820" y="0"/>
          <a:ext cx="2019300" cy="1024801"/>
        </a:xfrm>
        <a:prstGeom xmlns:a="http://schemas.openxmlformats.org/drawingml/2006/main" prst="rect">
          <a:avLst/>
        </a:prstGeom>
      </cdr:spPr>
    </cdr:pic>
  </cdr:relSizeAnchor>
</c:userShapes>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bin"/><Relationship Id="rId1" Type="http://schemas.openxmlformats.org/officeDocument/2006/relationships/hyperlink" Target="mailto:info@terzake-exc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CBAF-1EB5-4B0C-AC92-206E5D2DF943}">
  <dimension ref="J8:K14"/>
  <sheetViews>
    <sheetView showGridLines="0" showRowColHeaders="0" tabSelected="1" workbookViewId="0">
      <selection activeCell="M5" sqref="M5"/>
    </sheetView>
  </sheetViews>
  <sheetFormatPr defaultColWidth="8.7109375" defaultRowHeight="18" x14ac:dyDescent="0.35"/>
  <cols>
    <col min="1" max="16384" width="8.7109375" style="1"/>
  </cols>
  <sheetData>
    <row r="8" spans="10:11" x14ac:dyDescent="0.35">
      <c r="K8" s="2" t="s">
        <v>1</v>
      </c>
    </row>
    <row r="9" spans="10:11" x14ac:dyDescent="0.35">
      <c r="K9" s="1" t="s">
        <v>2</v>
      </c>
    </row>
    <row r="10" spans="10:11" x14ac:dyDescent="0.35">
      <c r="K10" s="1" t="s">
        <v>3</v>
      </c>
    </row>
    <row r="11" spans="10:11" x14ac:dyDescent="0.35">
      <c r="K11" s="1" t="s">
        <v>4</v>
      </c>
    </row>
    <row r="13" spans="10:11" x14ac:dyDescent="0.35">
      <c r="J13" s="3" t="s">
        <v>5</v>
      </c>
      <c r="K13" s="4" t="s">
        <v>6</v>
      </c>
    </row>
    <row r="14" spans="10:11" x14ac:dyDescent="0.35">
      <c r="J14" s="5" t="s">
        <v>7</v>
      </c>
      <c r="K14" s="6" t="s">
        <v>8</v>
      </c>
    </row>
  </sheetData>
  <hyperlinks>
    <hyperlink ref="K13" r:id="rId1" xr:uid="{82435629-377F-48C9-AF99-E9EAAABF5B8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EB0-A9BA-417D-B144-A7E0A47891CE}">
  <dimension ref="C1:U35"/>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3:21" s="7" customFormat="1" x14ac:dyDescent="0.35">
      <c r="U1" s="8"/>
    </row>
    <row r="2" spans="3:21" s="7" customFormat="1" x14ac:dyDescent="0.35"/>
    <row r="3" spans="3:21" s="7" customFormat="1" x14ac:dyDescent="0.35">
      <c r="C3" s="9" t="s">
        <v>0</v>
      </c>
      <c r="D3" s="9" t="s">
        <v>9</v>
      </c>
      <c r="E3" s="9" t="s">
        <v>22</v>
      </c>
    </row>
    <row r="4" spans="3:21" s="7" customFormat="1" x14ac:dyDescent="0.35">
      <c r="C4" s="10" t="s">
        <v>10</v>
      </c>
      <c r="D4" s="11">
        <v>800</v>
      </c>
      <c r="E4" s="12">
        <f>D4/$D$17</f>
        <v>7.407407407407407E-2</v>
      </c>
    </row>
    <row r="5" spans="3:21" s="7" customFormat="1" x14ac:dyDescent="0.35">
      <c r="C5" s="10" t="s">
        <v>11</v>
      </c>
      <c r="D5" s="11">
        <v>1400</v>
      </c>
      <c r="E5" s="12">
        <f t="shared" ref="E5:E15" si="0">D5/$D$17</f>
        <v>0.12962962962962962</v>
      </c>
    </row>
    <row r="6" spans="3:21" s="7" customFormat="1" x14ac:dyDescent="0.35">
      <c r="C6" s="10" t="s">
        <v>12</v>
      </c>
      <c r="D6" s="11">
        <v>400</v>
      </c>
      <c r="E6" s="12">
        <f t="shared" si="0"/>
        <v>3.7037037037037035E-2</v>
      </c>
    </row>
    <row r="7" spans="3:21" s="7" customFormat="1" x14ac:dyDescent="0.35">
      <c r="C7" s="10" t="s">
        <v>13</v>
      </c>
      <c r="D7" s="11">
        <v>500</v>
      </c>
      <c r="E7" s="12">
        <f t="shared" si="0"/>
        <v>4.6296296296296294E-2</v>
      </c>
    </row>
    <row r="8" spans="3:21" s="7" customFormat="1" x14ac:dyDescent="0.35">
      <c r="C8" s="10" t="s">
        <v>14</v>
      </c>
      <c r="D8" s="11">
        <v>1500</v>
      </c>
      <c r="E8" s="12">
        <f t="shared" si="0"/>
        <v>0.1388888888888889</v>
      </c>
    </row>
    <row r="9" spans="3:21" s="7" customFormat="1" x14ac:dyDescent="0.35">
      <c r="C9" s="10" t="s">
        <v>15</v>
      </c>
      <c r="D9" s="11">
        <v>2600</v>
      </c>
      <c r="E9" s="12">
        <f t="shared" si="0"/>
        <v>0.24074074074074073</v>
      </c>
    </row>
    <row r="10" spans="3:21" s="7" customFormat="1" x14ac:dyDescent="0.35">
      <c r="C10" s="10" t="s">
        <v>16</v>
      </c>
      <c r="D10" s="11">
        <v>500</v>
      </c>
      <c r="E10" s="12">
        <f t="shared" si="0"/>
        <v>4.6296296296296294E-2</v>
      </c>
    </row>
    <row r="11" spans="3:21" s="7" customFormat="1" x14ac:dyDescent="0.35">
      <c r="C11" s="10" t="s">
        <v>17</v>
      </c>
      <c r="D11" s="11">
        <v>600</v>
      </c>
      <c r="E11" s="12">
        <f t="shared" si="0"/>
        <v>5.5555555555555552E-2</v>
      </c>
    </row>
    <row r="12" spans="3:21" s="7" customFormat="1" x14ac:dyDescent="0.35">
      <c r="C12" s="10" t="s">
        <v>18</v>
      </c>
      <c r="D12" s="11">
        <v>700</v>
      </c>
      <c r="E12" s="12">
        <f t="shared" si="0"/>
        <v>6.4814814814814811E-2</v>
      </c>
    </row>
    <row r="13" spans="3:21" s="7" customFormat="1" x14ac:dyDescent="0.35">
      <c r="C13" s="10" t="s">
        <v>19</v>
      </c>
      <c r="D13" s="11">
        <v>800</v>
      </c>
      <c r="E13" s="12">
        <f t="shared" si="0"/>
        <v>7.407407407407407E-2</v>
      </c>
    </row>
    <row r="14" spans="3:21" s="7" customFormat="1" x14ac:dyDescent="0.35">
      <c r="C14" s="10" t="s">
        <v>20</v>
      </c>
      <c r="D14" s="11">
        <v>400</v>
      </c>
      <c r="E14" s="12">
        <f t="shared" si="0"/>
        <v>3.7037037037037035E-2</v>
      </c>
    </row>
    <row r="15" spans="3:21" s="7" customFormat="1" x14ac:dyDescent="0.35">
      <c r="C15" s="10" t="s">
        <v>21</v>
      </c>
      <c r="D15" s="11">
        <v>600</v>
      </c>
      <c r="E15" s="12">
        <f t="shared" si="0"/>
        <v>5.5555555555555552E-2</v>
      </c>
    </row>
    <row r="16" spans="3:21" s="7" customFormat="1" x14ac:dyDescent="0.35">
      <c r="E16" s="13"/>
    </row>
    <row r="17" spans="4:5" s="7" customFormat="1" x14ac:dyDescent="0.35">
      <c r="D17" s="11">
        <f>SUM(D4:D16)</f>
        <v>10800</v>
      </c>
      <c r="E17" s="12">
        <f>SUM(E4:E16)</f>
        <v>1</v>
      </c>
    </row>
    <row r="18" spans="4:5" s="7" customFormat="1" x14ac:dyDescent="0.35"/>
    <row r="19" spans="4:5" s="7" customFormat="1" x14ac:dyDescent="0.35"/>
    <row r="20" spans="4:5" s="7" customFormat="1" x14ac:dyDescent="0.35"/>
    <row r="21" spans="4:5" s="7" customFormat="1" x14ac:dyDescent="0.35"/>
    <row r="22" spans="4:5" s="7" customFormat="1" x14ac:dyDescent="0.35"/>
    <row r="23" spans="4:5" s="7" customFormat="1" x14ac:dyDescent="0.35"/>
    <row r="24" spans="4:5" s="7" customFormat="1" x14ac:dyDescent="0.35"/>
    <row r="25" spans="4:5" s="7" customFormat="1" x14ac:dyDescent="0.35"/>
    <row r="26" spans="4:5" s="7" customFormat="1" x14ac:dyDescent="0.35"/>
    <row r="27" spans="4:5" s="7" customFormat="1" x14ac:dyDescent="0.35"/>
    <row r="28" spans="4:5" s="7" customFormat="1" x14ac:dyDescent="0.35"/>
    <row r="29" spans="4:5" s="7" customFormat="1" x14ac:dyDescent="0.35"/>
    <row r="30" spans="4:5" s="7" customFormat="1" x14ac:dyDescent="0.35"/>
    <row r="31" spans="4:5" s="7" customFormat="1" x14ac:dyDescent="0.35"/>
    <row r="32" spans="4:5" s="7" customFormat="1" x14ac:dyDescent="0.35"/>
    <row r="33" s="7" customFormat="1" x14ac:dyDescent="0.35"/>
    <row r="34" s="7" customFormat="1" x14ac:dyDescent="0.35"/>
    <row r="35" s="7" customFormat="1" x14ac:dyDescent="0.35"/>
  </sheetData>
  <phoneticPr fontId="8"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E420D-9190-4C4B-9DCE-82AD6EC40EE2}">
  <dimension ref="B1:U39"/>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2:21" s="7" customFormat="1" x14ac:dyDescent="0.35">
      <c r="F1" s="14" t="s">
        <v>26</v>
      </c>
      <c r="G1" s="14" t="s">
        <v>27</v>
      </c>
      <c r="U1" s="8"/>
    </row>
    <row r="2" spans="2:21" s="7" customFormat="1" x14ac:dyDescent="0.35">
      <c r="B2" s="7" t="s">
        <v>23</v>
      </c>
      <c r="F2" s="7" t="s">
        <v>24</v>
      </c>
      <c r="G2" s="7" t="s">
        <v>25</v>
      </c>
    </row>
    <row r="3" spans="2:21" s="7" customFormat="1" x14ac:dyDescent="0.35">
      <c r="C3" s="9" t="s">
        <v>0</v>
      </c>
      <c r="D3" s="9" t="s">
        <v>9</v>
      </c>
      <c r="E3" s="9" t="s">
        <v>22</v>
      </c>
      <c r="F3" s="7">
        <v>0</v>
      </c>
      <c r="G3" s="13">
        <v>0</v>
      </c>
    </row>
    <row r="4" spans="2:21" s="7" customFormat="1" x14ac:dyDescent="0.35">
      <c r="B4" s="7">
        <v>1</v>
      </c>
      <c r="C4" s="10" t="s">
        <v>10</v>
      </c>
      <c r="D4" s="11">
        <v>800</v>
      </c>
      <c r="E4" s="12">
        <f>D4/$D$17</f>
        <v>7.407407407407407E-2</v>
      </c>
      <c r="F4" s="15">
        <f>IF(F3*3=SUM(F1:F3),F3+1,F3)</f>
        <v>1</v>
      </c>
      <c r="G4" s="16">
        <f>VLOOKUP(F4,B:E,4,0)</f>
        <v>7.407407407407407E-2</v>
      </c>
    </row>
    <row r="5" spans="2:21" s="7" customFormat="1" x14ac:dyDescent="0.35">
      <c r="B5" s="7">
        <v>2</v>
      </c>
      <c r="C5" s="10" t="s">
        <v>11</v>
      </c>
      <c r="D5" s="11">
        <v>1400</v>
      </c>
      <c r="E5" s="12">
        <f t="shared" ref="E5:E15" si="0">D5/$D$17</f>
        <v>0.12962962962962962</v>
      </c>
      <c r="F5" s="15">
        <f t="shared" ref="F5:F39" si="1">IF(F4*3=SUM(F2:F4),F4+1,F4)</f>
        <v>1</v>
      </c>
      <c r="G5" s="16">
        <f t="shared" ref="G5:G39" si="2">VLOOKUP(F5,B:E,4,0)</f>
        <v>7.407407407407407E-2</v>
      </c>
    </row>
    <row r="6" spans="2:21" s="7" customFormat="1" x14ac:dyDescent="0.35">
      <c r="B6" s="7">
        <v>3</v>
      </c>
      <c r="C6" s="10" t="s">
        <v>12</v>
      </c>
      <c r="D6" s="11">
        <v>400</v>
      </c>
      <c r="E6" s="12">
        <f t="shared" si="0"/>
        <v>3.7037037037037035E-2</v>
      </c>
      <c r="F6" s="15">
        <f t="shared" si="1"/>
        <v>1</v>
      </c>
      <c r="G6" s="16">
        <f t="shared" si="2"/>
        <v>7.407407407407407E-2</v>
      </c>
    </row>
    <row r="7" spans="2:21" s="7" customFormat="1" x14ac:dyDescent="0.35">
      <c r="B7" s="7">
        <v>4</v>
      </c>
      <c r="C7" s="10" t="s">
        <v>13</v>
      </c>
      <c r="D7" s="11">
        <v>500</v>
      </c>
      <c r="E7" s="12">
        <f t="shared" si="0"/>
        <v>4.6296296296296294E-2</v>
      </c>
      <c r="F7" s="15">
        <f t="shared" si="1"/>
        <v>2</v>
      </c>
      <c r="G7" s="16">
        <f t="shared" si="2"/>
        <v>0.12962962962962962</v>
      </c>
    </row>
    <row r="8" spans="2:21" s="7" customFormat="1" x14ac:dyDescent="0.35">
      <c r="B8" s="7">
        <v>5</v>
      </c>
      <c r="C8" s="10" t="s">
        <v>14</v>
      </c>
      <c r="D8" s="11">
        <v>1500</v>
      </c>
      <c r="E8" s="12">
        <f t="shared" si="0"/>
        <v>0.1388888888888889</v>
      </c>
      <c r="F8" s="15">
        <f t="shared" si="1"/>
        <v>2</v>
      </c>
      <c r="G8" s="16">
        <f t="shared" si="2"/>
        <v>0.12962962962962962</v>
      </c>
    </row>
    <row r="9" spans="2:21" s="7" customFormat="1" x14ac:dyDescent="0.35">
      <c r="B9" s="7">
        <v>6</v>
      </c>
      <c r="C9" s="10" t="s">
        <v>15</v>
      </c>
      <c r="D9" s="11">
        <v>2600</v>
      </c>
      <c r="E9" s="12">
        <f t="shared" si="0"/>
        <v>0.24074074074074073</v>
      </c>
      <c r="F9" s="15">
        <f t="shared" si="1"/>
        <v>2</v>
      </c>
      <c r="G9" s="16">
        <f t="shared" si="2"/>
        <v>0.12962962962962962</v>
      </c>
    </row>
    <row r="10" spans="2:21" s="7" customFormat="1" x14ac:dyDescent="0.35">
      <c r="B10" s="7">
        <v>7</v>
      </c>
      <c r="C10" s="10" t="s">
        <v>16</v>
      </c>
      <c r="D10" s="11">
        <v>500</v>
      </c>
      <c r="E10" s="12">
        <f t="shared" si="0"/>
        <v>4.6296296296296294E-2</v>
      </c>
      <c r="F10" s="15">
        <f>IF(F9*3=SUM(F7:F9),F9+1,F9)</f>
        <v>3</v>
      </c>
      <c r="G10" s="16">
        <f t="shared" si="2"/>
        <v>3.7037037037037035E-2</v>
      </c>
    </row>
    <row r="11" spans="2:21" s="7" customFormat="1" x14ac:dyDescent="0.35">
      <c r="B11" s="7">
        <v>8</v>
      </c>
      <c r="C11" s="10" t="s">
        <v>17</v>
      </c>
      <c r="D11" s="11">
        <v>600</v>
      </c>
      <c r="E11" s="12">
        <f t="shared" si="0"/>
        <v>5.5555555555555552E-2</v>
      </c>
      <c r="F11" s="15">
        <f t="shared" si="1"/>
        <v>3</v>
      </c>
      <c r="G11" s="16">
        <f t="shared" si="2"/>
        <v>3.7037037037037035E-2</v>
      </c>
    </row>
    <row r="12" spans="2:21" s="7" customFormat="1" x14ac:dyDescent="0.35">
      <c r="B12" s="7">
        <v>9</v>
      </c>
      <c r="C12" s="10" t="s">
        <v>18</v>
      </c>
      <c r="D12" s="11">
        <v>700</v>
      </c>
      <c r="E12" s="12">
        <f t="shared" si="0"/>
        <v>6.4814814814814811E-2</v>
      </c>
      <c r="F12" s="15">
        <f t="shared" si="1"/>
        <v>3</v>
      </c>
      <c r="G12" s="16">
        <f t="shared" si="2"/>
        <v>3.7037037037037035E-2</v>
      </c>
    </row>
    <row r="13" spans="2:21" s="7" customFormat="1" x14ac:dyDescent="0.35">
      <c r="B13" s="7">
        <v>10</v>
      </c>
      <c r="C13" s="10" t="s">
        <v>19</v>
      </c>
      <c r="D13" s="11">
        <v>800</v>
      </c>
      <c r="E13" s="12">
        <f t="shared" si="0"/>
        <v>7.407407407407407E-2</v>
      </c>
      <c r="F13" s="15">
        <f t="shared" si="1"/>
        <v>4</v>
      </c>
      <c r="G13" s="16">
        <f t="shared" si="2"/>
        <v>4.6296296296296294E-2</v>
      </c>
    </row>
    <row r="14" spans="2:21" s="7" customFormat="1" x14ac:dyDescent="0.35">
      <c r="B14" s="7">
        <v>11</v>
      </c>
      <c r="C14" s="10" t="s">
        <v>20</v>
      </c>
      <c r="D14" s="11">
        <v>400</v>
      </c>
      <c r="E14" s="12">
        <f t="shared" si="0"/>
        <v>3.7037037037037035E-2</v>
      </c>
      <c r="F14" s="15">
        <f t="shared" si="1"/>
        <v>4</v>
      </c>
      <c r="G14" s="16">
        <f t="shared" si="2"/>
        <v>4.6296296296296294E-2</v>
      </c>
    </row>
    <row r="15" spans="2:21" s="7" customFormat="1" x14ac:dyDescent="0.35">
      <c r="B15" s="7">
        <v>12</v>
      </c>
      <c r="C15" s="10" t="s">
        <v>21</v>
      </c>
      <c r="D15" s="11">
        <v>600</v>
      </c>
      <c r="E15" s="12">
        <f t="shared" si="0"/>
        <v>5.5555555555555552E-2</v>
      </c>
      <c r="F15" s="15">
        <f t="shared" si="1"/>
        <v>4</v>
      </c>
      <c r="G15" s="16">
        <f t="shared" si="2"/>
        <v>4.6296296296296294E-2</v>
      </c>
    </row>
    <row r="16" spans="2:21" s="7" customFormat="1" x14ac:dyDescent="0.35">
      <c r="E16" s="13"/>
      <c r="F16" s="15">
        <f t="shared" si="1"/>
        <v>5</v>
      </c>
      <c r="G16" s="16">
        <f t="shared" si="2"/>
        <v>0.1388888888888889</v>
      </c>
    </row>
    <row r="17" spans="4:7" s="7" customFormat="1" x14ac:dyDescent="0.35">
      <c r="D17" s="11">
        <f>SUM(D4:D16)</f>
        <v>10800</v>
      </c>
      <c r="E17" s="12">
        <f>SUM(E4:E16)</f>
        <v>1</v>
      </c>
      <c r="F17" s="15">
        <f t="shared" si="1"/>
        <v>5</v>
      </c>
      <c r="G17" s="16">
        <f t="shared" si="2"/>
        <v>0.1388888888888889</v>
      </c>
    </row>
    <row r="18" spans="4:7" s="7" customFormat="1" x14ac:dyDescent="0.35">
      <c r="F18" s="15">
        <f t="shared" si="1"/>
        <v>5</v>
      </c>
      <c r="G18" s="16">
        <f t="shared" si="2"/>
        <v>0.1388888888888889</v>
      </c>
    </row>
    <row r="19" spans="4:7" s="7" customFormat="1" x14ac:dyDescent="0.35">
      <c r="F19" s="15">
        <f t="shared" si="1"/>
        <v>6</v>
      </c>
      <c r="G19" s="16">
        <f t="shared" si="2"/>
        <v>0.24074074074074073</v>
      </c>
    </row>
    <row r="20" spans="4:7" s="7" customFormat="1" x14ac:dyDescent="0.35">
      <c r="F20" s="15">
        <f t="shared" si="1"/>
        <v>6</v>
      </c>
      <c r="G20" s="16">
        <f t="shared" si="2"/>
        <v>0.24074074074074073</v>
      </c>
    </row>
    <row r="21" spans="4:7" s="7" customFormat="1" x14ac:dyDescent="0.35">
      <c r="F21" s="15">
        <f t="shared" si="1"/>
        <v>6</v>
      </c>
      <c r="G21" s="16">
        <f t="shared" si="2"/>
        <v>0.24074074074074073</v>
      </c>
    </row>
    <row r="22" spans="4:7" s="7" customFormat="1" x14ac:dyDescent="0.35">
      <c r="F22" s="15">
        <f t="shared" si="1"/>
        <v>7</v>
      </c>
      <c r="G22" s="16">
        <f t="shared" si="2"/>
        <v>4.6296296296296294E-2</v>
      </c>
    </row>
    <row r="23" spans="4:7" s="7" customFormat="1" x14ac:dyDescent="0.35">
      <c r="F23" s="15">
        <f t="shared" si="1"/>
        <v>7</v>
      </c>
      <c r="G23" s="16">
        <f t="shared" si="2"/>
        <v>4.6296296296296294E-2</v>
      </c>
    </row>
    <row r="24" spans="4:7" s="7" customFormat="1" x14ac:dyDescent="0.35">
      <c r="F24" s="15">
        <f t="shared" si="1"/>
        <v>7</v>
      </c>
      <c r="G24" s="16">
        <f t="shared" si="2"/>
        <v>4.6296296296296294E-2</v>
      </c>
    </row>
    <row r="25" spans="4:7" s="7" customFormat="1" x14ac:dyDescent="0.35">
      <c r="F25" s="15">
        <f t="shared" si="1"/>
        <v>8</v>
      </c>
      <c r="G25" s="16">
        <f t="shared" si="2"/>
        <v>5.5555555555555552E-2</v>
      </c>
    </row>
    <row r="26" spans="4:7" s="7" customFormat="1" x14ac:dyDescent="0.35">
      <c r="F26" s="15">
        <f t="shared" si="1"/>
        <v>8</v>
      </c>
      <c r="G26" s="16">
        <f t="shared" si="2"/>
        <v>5.5555555555555552E-2</v>
      </c>
    </row>
    <row r="27" spans="4:7" s="7" customFormat="1" x14ac:dyDescent="0.35">
      <c r="F27" s="15">
        <f t="shared" si="1"/>
        <v>8</v>
      </c>
      <c r="G27" s="16">
        <f t="shared" si="2"/>
        <v>5.5555555555555552E-2</v>
      </c>
    </row>
    <row r="28" spans="4:7" s="7" customFormat="1" x14ac:dyDescent="0.35">
      <c r="F28" s="15">
        <f t="shared" si="1"/>
        <v>9</v>
      </c>
      <c r="G28" s="16">
        <f t="shared" si="2"/>
        <v>6.4814814814814811E-2</v>
      </c>
    </row>
    <row r="29" spans="4:7" s="7" customFormat="1" x14ac:dyDescent="0.35">
      <c r="F29" s="15">
        <f t="shared" si="1"/>
        <v>9</v>
      </c>
      <c r="G29" s="16">
        <f t="shared" si="2"/>
        <v>6.4814814814814811E-2</v>
      </c>
    </row>
    <row r="30" spans="4:7" s="7" customFormat="1" x14ac:dyDescent="0.35">
      <c r="F30" s="15">
        <f t="shared" si="1"/>
        <v>9</v>
      </c>
      <c r="G30" s="16">
        <f t="shared" si="2"/>
        <v>6.4814814814814811E-2</v>
      </c>
    </row>
    <row r="31" spans="4:7" s="7" customFormat="1" x14ac:dyDescent="0.35">
      <c r="F31" s="15">
        <f t="shared" si="1"/>
        <v>10</v>
      </c>
      <c r="G31" s="16">
        <f t="shared" si="2"/>
        <v>7.407407407407407E-2</v>
      </c>
    </row>
    <row r="32" spans="4:7" s="7" customFormat="1" x14ac:dyDescent="0.35">
      <c r="F32" s="15">
        <f t="shared" si="1"/>
        <v>10</v>
      </c>
      <c r="G32" s="16">
        <f t="shared" si="2"/>
        <v>7.407407407407407E-2</v>
      </c>
    </row>
    <row r="33" spans="6:7" s="7" customFormat="1" x14ac:dyDescent="0.35">
      <c r="F33" s="15">
        <f t="shared" si="1"/>
        <v>10</v>
      </c>
      <c r="G33" s="16">
        <f t="shared" si="2"/>
        <v>7.407407407407407E-2</v>
      </c>
    </row>
    <row r="34" spans="6:7" s="7" customFormat="1" x14ac:dyDescent="0.35">
      <c r="F34" s="15">
        <f t="shared" si="1"/>
        <v>11</v>
      </c>
      <c r="G34" s="16">
        <f t="shared" si="2"/>
        <v>3.7037037037037035E-2</v>
      </c>
    </row>
    <row r="35" spans="6:7" s="7" customFormat="1" x14ac:dyDescent="0.35">
      <c r="F35" s="15">
        <f t="shared" si="1"/>
        <v>11</v>
      </c>
      <c r="G35" s="16">
        <f t="shared" si="2"/>
        <v>3.7037037037037035E-2</v>
      </c>
    </row>
    <row r="36" spans="6:7" s="7" customFormat="1" x14ac:dyDescent="0.35">
      <c r="F36" s="15">
        <f t="shared" si="1"/>
        <v>11</v>
      </c>
      <c r="G36" s="16">
        <f t="shared" si="2"/>
        <v>3.7037037037037035E-2</v>
      </c>
    </row>
    <row r="37" spans="6:7" s="7" customFormat="1" x14ac:dyDescent="0.35">
      <c r="F37" s="15">
        <f t="shared" si="1"/>
        <v>12</v>
      </c>
      <c r="G37" s="16">
        <f t="shared" si="2"/>
        <v>5.5555555555555552E-2</v>
      </c>
    </row>
    <row r="38" spans="6:7" s="7" customFormat="1" x14ac:dyDescent="0.35">
      <c r="F38" s="15">
        <f t="shared" si="1"/>
        <v>12</v>
      </c>
      <c r="G38" s="16">
        <f t="shared" si="2"/>
        <v>5.5555555555555552E-2</v>
      </c>
    </row>
    <row r="39" spans="6:7" s="7" customFormat="1" x14ac:dyDescent="0.35">
      <c r="F39" s="15">
        <f t="shared" si="1"/>
        <v>12</v>
      </c>
      <c r="G39" s="16">
        <f t="shared" si="2"/>
        <v>5.5555555555555552E-2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61EC-55EF-414A-AE98-E6B68AA5206F}">
  <dimension ref="B1:U39"/>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2:21" s="7" customFormat="1" x14ac:dyDescent="0.35">
      <c r="F1" s="14" t="s">
        <v>26</v>
      </c>
      <c r="G1" s="14" t="s">
        <v>27</v>
      </c>
      <c r="U1" s="8"/>
    </row>
    <row r="2" spans="2:21" s="7" customFormat="1" x14ac:dyDescent="0.35">
      <c r="B2" s="7" t="s">
        <v>23</v>
      </c>
      <c r="F2" s="7" t="s">
        <v>24</v>
      </c>
      <c r="G2" s="7" t="s">
        <v>25</v>
      </c>
      <c r="H2" s="7" t="s">
        <v>28</v>
      </c>
      <c r="I2" s="7" t="s">
        <v>29</v>
      </c>
    </row>
    <row r="3" spans="2:21" s="7" customFormat="1" x14ac:dyDescent="0.35">
      <c r="C3" s="9" t="s">
        <v>0</v>
      </c>
      <c r="D3" s="9" t="s">
        <v>9</v>
      </c>
      <c r="E3" s="9" t="s">
        <v>22</v>
      </c>
      <c r="F3" s="7">
        <v>0</v>
      </c>
      <c r="G3" s="13">
        <v>0</v>
      </c>
      <c r="H3" s="23">
        <f>G3</f>
        <v>0</v>
      </c>
      <c r="I3" s="7">
        <f>D4</f>
        <v>800</v>
      </c>
    </row>
    <row r="4" spans="2:21" s="7" customFormat="1" x14ac:dyDescent="0.35">
      <c r="B4" s="7">
        <v>1</v>
      </c>
      <c r="C4" s="10" t="s">
        <v>10</v>
      </c>
      <c r="D4" s="11">
        <v>800</v>
      </c>
      <c r="E4" s="12">
        <f>D4/$D$17</f>
        <v>7.407407407407407E-2</v>
      </c>
      <c r="F4" s="15">
        <f>IF(F3*3=SUM(F1:F3),F3+1,F3)</f>
        <v>1</v>
      </c>
      <c r="G4" s="16">
        <f>VLOOKUP(F4,B:E,4,0)</f>
        <v>7.407407407407407E-2</v>
      </c>
      <c r="H4" s="16">
        <f>IF(F4=F3,H3,G4+H3)</f>
        <v>7.407407407407407E-2</v>
      </c>
      <c r="I4" s="20">
        <f>IF(AND(F4=F3,F4=F2),VLOOKUP(F5,B:D,3,0),IF(F4=F3,0,IF(F4&lt;&gt;F3,VLOOKUP(F4,B:D,3,0))))</f>
        <v>800</v>
      </c>
    </row>
    <row r="5" spans="2:21" s="7" customFormat="1" x14ac:dyDescent="0.35">
      <c r="B5" s="7">
        <v>2</v>
      </c>
      <c r="C5" s="10" t="s">
        <v>11</v>
      </c>
      <c r="D5" s="11">
        <v>1400</v>
      </c>
      <c r="E5" s="12">
        <f t="shared" ref="E5:E15" si="0">D5/$D$17</f>
        <v>0.12962962962962962</v>
      </c>
      <c r="F5" s="15">
        <f t="shared" ref="F5:F39" si="1">IF(F4*3=SUM(F2:F4),F4+1,F4)</f>
        <v>1</v>
      </c>
      <c r="G5" s="16">
        <f t="shared" ref="G5:G39" si="2">VLOOKUP(F5,B:E,4,0)</f>
        <v>7.407407407407407E-2</v>
      </c>
      <c r="H5" s="16">
        <f t="shared" ref="H5:H39" si="3">IF(F5=F4,H4,G5+H4)</f>
        <v>7.407407407407407E-2</v>
      </c>
      <c r="I5" s="20">
        <f t="shared" ref="I5:I39" si="4">IF(AND(F5=F4,F5=F3),VLOOKUP(F6,B:D,3,0),IF(F5=F4,0,IF(F5&lt;&gt;F4,VLOOKUP(F5,B:D,3,0))))</f>
        <v>0</v>
      </c>
    </row>
    <row r="6" spans="2:21" s="7" customFormat="1" x14ac:dyDescent="0.35">
      <c r="B6" s="7">
        <v>3</v>
      </c>
      <c r="C6" s="10" t="s">
        <v>12</v>
      </c>
      <c r="D6" s="11">
        <v>400</v>
      </c>
      <c r="E6" s="12">
        <f t="shared" si="0"/>
        <v>3.7037037037037035E-2</v>
      </c>
      <c r="F6" s="15">
        <f t="shared" si="1"/>
        <v>1</v>
      </c>
      <c r="G6" s="16">
        <f t="shared" si="2"/>
        <v>7.407407407407407E-2</v>
      </c>
      <c r="H6" s="16">
        <f t="shared" si="3"/>
        <v>7.407407407407407E-2</v>
      </c>
      <c r="I6" s="20">
        <f t="shared" si="4"/>
        <v>1400</v>
      </c>
    </row>
    <row r="7" spans="2:21" s="7" customFormat="1" x14ac:dyDescent="0.35">
      <c r="B7" s="7">
        <v>4</v>
      </c>
      <c r="C7" s="10" t="s">
        <v>13</v>
      </c>
      <c r="D7" s="11">
        <v>500</v>
      </c>
      <c r="E7" s="12">
        <f t="shared" si="0"/>
        <v>4.6296296296296294E-2</v>
      </c>
      <c r="F7" s="15">
        <f t="shared" si="1"/>
        <v>2</v>
      </c>
      <c r="G7" s="16">
        <f t="shared" si="2"/>
        <v>0.12962962962962962</v>
      </c>
      <c r="H7" s="16">
        <f t="shared" si="3"/>
        <v>0.20370370370370369</v>
      </c>
      <c r="I7" s="20">
        <f t="shared" si="4"/>
        <v>1400</v>
      </c>
    </row>
    <row r="8" spans="2:21" s="7" customFormat="1" x14ac:dyDescent="0.35">
      <c r="B8" s="7">
        <v>5</v>
      </c>
      <c r="C8" s="10" t="s">
        <v>14</v>
      </c>
      <c r="D8" s="11">
        <v>1500</v>
      </c>
      <c r="E8" s="12">
        <f t="shared" si="0"/>
        <v>0.1388888888888889</v>
      </c>
      <c r="F8" s="15">
        <f t="shared" si="1"/>
        <v>2</v>
      </c>
      <c r="G8" s="16">
        <f t="shared" si="2"/>
        <v>0.12962962962962962</v>
      </c>
      <c r="H8" s="16">
        <f t="shared" si="3"/>
        <v>0.20370370370370369</v>
      </c>
      <c r="I8" s="20">
        <f t="shared" si="4"/>
        <v>0</v>
      </c>
    </row>
    <row r="9" spans="2:21" s="7" customFormat="1" x14ac:dyDescent="0.35">
      <c r="B9" s="7">
        <v>6</v>
      </c>
      <c r="C9" s="10" t="s">
        <v>15</v>
      </c>
      <c r="D9" s="11">
        <v>2600</v>
      </c>
      <c r="E9" s="12">
        <f t="shared" si="0"/>
        <v>0.24074074074074073</v>
      </c>
      <c r="F9" s="15">
        <f t="shared" si="1"/>
        <v>2</v>
      </c>
      <c r="G9" s="16">
        <f t="shared" si="2"/>
        <v>0.12962962962962962</v>
      </c>
      <c r="H9" s="16">
        <f t="shared" si="3"/>
        <v>0.20370370370370369</v>
      </c>
      <c r="I9" s="20">
        <f t="shared" si="4"/>
        <v>400</v>
      </c>
    </row>
    <row r="10" spans="2:21" s="7" customFormat="1" x14ac:dyDescent="0.35">
      <c r="B10" s="7">
        <v>7</v>
      </c>
      <c r="C10" s="10" t="s">
        <v>16</v>
      </c>
      <c r="D10" s="11">
        <v>500</v>
      </c>
      <c r="E10" s="12">
        <f t="shared" si="0"/>
        <v>4.6296296296296294E-2</v>
      </c>
      <c r="F10" s="15">
        <f>IF(F9*3=SUM(F7:F9),F9+1,F9)</f>
        <v>3</v>
      </c>
      <c r="G10" s="16">
        <f t="shared" si="2"/>
        <v>3.7037037037037035E-2</v>
      </c>
      <c r="H10" s="16">
        <f t="shared" si="3"/>
        <v>0.24074074074074073</v>
      </c>
      <c r="I10" s="20">
        <f t="shared" si="4"/>
        <v>400</v>
      </c>
    </row>
    <row r="11" spans="2:21" s="7" customFormat="1" x14ac:dyDescent="0.35">
      <c r="B11" s="7">
        <v>8</v>
      </c>
      <c r="C11" s="10" t="s">
        <v>17</v>
      </c>
      <c r="D11" s="11">
        <v>600</v>
      </c>
      <c r="E11" s="12">
        <f t="shared" si="0"/>
        <v>5.5555555555555552E-2</v>
      </c>
      <c r="F11" s="15">
        <f t="shared" si="1"/>
        <v>3</v>
      </c>
      <c r="G11" s="16">
        <f t="shared" si="2"/>
        <v>3.7037037037037035E-2</v>
      </c>
      <c r="H11" s="16">
        <f t="shared" si="3"/>
        <v>0.24074074074074073</v>
      </c>
      <c r="I11" s="20">
        <f t="shared" si="4"/>
        <v>0</v>
      </c>
    </row>
    <row r="12" spans="2:21" s="7" customFormat="1" x14ac:dyDescent="0.35">
      <c r="B12" s="7">
        <v>9</v>
      </c>
      <c r="C12" s="10" t="s">
        <v>18</v>
      </c>
      <c r="D12" s="11">
        <v>700</v>
      </c>
      <c r="E12" s="12">
        <f t="shared" si="0"/>
        <v>6.4814814814814811E-2</v>
      </c>
      <c r="F12" s="15">
        <f t="shared" si="1"/>
        <v>3</v>
      </c>
      <c r="G12" s="16">
        <f t="shared" si="2"/>
        <v>3.7037037037037035E-2</v>
      </c>
      <c r="H12" s="16">
        <f t="shared" si="3"/>
        <v>0.24074074074074073</v>
      </c>
      <c r="I12" s="20">
        <f t="shared" si="4"/>
        <v>500</v>
      </c>
    </row>
    <row r="13" spans="2:21" s="7" customFormat="1" x14ac:dyDescent="0.35">
      <c r="B13" s="7">
        <v>10</v>
      </c>
      <c r="C13" s="10" t="s">
        <v>19</v>
      </c>
      <c r="D13" s="11">
        <v>800</v>
      </c>
      <c r="E13" s="12">
        <f t="shared" si="0"/>
        <v>7.407407407407407E-2</v>
      </c>
      <c r="F13" s="15">
        <f t="shared" si="1"/>
        <v>4</v>
      </c>
      <c r="G13" s="16">
        <f t="shared" si="2"/>
        <v>4.6296296296296294E-2</v>
      </c>
      <c r="H13" s="16">
        <f t="shared" si="3"/>
        <v>0.28703703703703703</v>
      </c>
      <c r="I13" s="20">
        <f t="shared" si="4"/>
        <v>500</v>
      </c>
    </row>
    <row r="14" spans="2:21" s="7" customFormat="1" x14ac:dyDescent="0.35">
      <c r="B14" s="7">
        <v>11</v>
      </c>
      <c r="C14" s="10" t="s">
        <v>20</v>
      </c>
      <c r="D14" s="11">
        <v>400</v>
      </c>
      <c r="E14" s="12">
        <f t="shared" si="0"/>
        <v>3.7037037037037035E-2</v>
      </c>
      <c r="F14" s="15">
        <f t="shared" si="1"/>
        <v>4</v>
      </c>
      <c r="G14" s="16">
        <f t="shared" si="2"/>
        <v>4.6296296296296294E-2</v>
      </c>
      <c r="H14" s="16">
        <f t="shared" si="3"/>
        <v>0.28703703703703703</v>
      </c>
      <c r="I14" s="20">
        <f t="shared" si="4"/>
        <v>0</v>
      </c>
    </row>
    <row r="15" spans="2:21" s="7" customFormat="1" x14ac:dyDescent="0.35">
      <c r="B15" s="7">
        <v>12</v>
      </c>
      <c r="C15" s="10" t="s">
        <v>21</v>
      </c>
      <c r="D15" s="11">
        <v>600</v>
      </c>
      <c r="E15" s="12">
        <f t="shared" si="0"/>
        <v>5.5555555555555552E-2</v>
      </c>
      <c r="F15" s="15">
        <f t="shared" si="1"/>
        <v>4</v>
      </c>
      <c r="G15" s="16">
        <f t="shared" si="2"/>
        <v>4.6296296296296294E-2</v>
      </c>
      <c r="H15" s="16">
        <f t="shared" si="3"/>
        <v>0.28703703703703703</v>
      </c>
      <c r="I15" s="20">
        <f t="shared" si="4"/>
        <v>1500</v>
      </c>
    </row>
    <row r="16" spans="2:21" s="7" customFormat="1" x14ac:dyDescent="0.35">
      <c r="E16" s="13"/>
      <c r="F16" s="15">
        <f t="shared" si="1"/>
        <v>5</v>
      </c>
      <c r="G16" s="16">
        <f t="shared" si="2"/>
        <v>0.1388888888888889</v>
      </c>
      <c r="H16" s="16">
        <f t="shared" si="3"/>
        <v>0.42592592592592593</v>
      </c>
      <c r="I16" s="20">
        <f t="shared" si="4"/>
        <v>1500</v>
      </c>
    </row>
    <row r="17" spans="4:9" s="7" customFormat="1" x14ac:dyDescent="0.35">
      <c r="D17" s="11">
        <f>SUM(D4:D16)</f>
        <v>10800</v>
      </c>
      <c r="E17" s="12">
        <f>SUM(E4:E16)</f>
        <v>1</v>
      </c>
      <c r="F17" s="15">
        <f t="shared" si="1"/>
        <v>5</v>
      </c>
      <c r="G17" s="16">
        <f t="shared" si="2"/>
        <v>0.1388888888888889</v>
      </c>
      <c r="H17" s="16">
        <f t="shared" si="3"/>
        <v>0.42592592592592593</v>
      </c>
      <c r="I17" s="20">
        <f t="shared" si="4"/>
        <v>0</v>
      </c>
    </row>
    <row r="18" spans="4:9" s="7" customFormat="1" x14ac:dyDescent="0.35">
      <c r="F18" s="15">
        <f t="shared" si="1"/>
        <v>5</v>
      </c>
      <c r="G18" s="16">
        <f t="shared" si="2"/>
        <v>0.1388888888888889</v>
      </c>
      <c r="H18" s="16">
        <f t="shared" si="3"/>
        <v>0.42592592592592593</v>
      </c>
      <c r="I18" s="20">
        <f t="shared" si="4"/>
        <v>2600</v>
      </c>
    </row>
    <row r="19" spans="4:9" s="7" customFormat="1" x14ac:dyDescent="0.35">
      <c r="F19" s="15">
        <f t="shared" si="1"/>
        <v>6</v>
      </c>
      <c r="G19" s="16">
        <f t="shared" si="2"/>
        <v>0.24074074074074073</v>
      </c>
      <c r="H19" s="16">
        <f t="shared" si="3"/>
        <v>0.66666666666666663</v>
      </c>
      <c r="I19" s="20">
        <f t="shared" si="4"/>
        <v>2600</v>
      </c>
    </row>
    <row r="20" spans="4:9" s="7" customFormat="1" x14ac:dyDescent="0.35">
      <c r="F20" s="15">
        <f t="shared" si="1"/>
        <v>6</v>
      </c>
      <c r="G20" s="16">
        <f t="shared" si="2"/>
        <v>0.24074074074074073</v>
      </c>
      <c r="H20" s="16">
        <f t="shared" si="3"/>
        <v>0.66666666666666663</v>
      </c>
      <c r="I20" s="20">
        <f t="shared" si="4"/>
        <v>0</v>
      </c>
    </row>
    <row r="21" spans="4:9" s="7" customFormat="1" x14ac:dyDescent="0.35">
      <c r="F21" s="15">
        <f t="shared" si="1"/>
        <v>6</v>
      </c>
      <c r="G21" s="16">
        <f t="shared" si="2"/>
        <v>0.24074074074074073</v>
      </c>
      <c r="H21" s="16">
        <f t="shared" si="3"/>
        <v>0.66666666666666663</v>
      </c>
      <c r="I21" s="20">
        <f t="shared" si="4"/>
        <v>500</v>
      </c>
    </row>
    <row r="22" spans="4:9" s="7" customFormat="1" x14ac:dyDescent="0.35">
      <c r="F22" s="15">
        <f t="shared" si="1"/>
        <v>7</v>
      </c>
      <c r="G22" s="16">
        <f t="shared" si="2"/>
        <v>4.6296296296296294E-2</v>
      </c>
      <c r="H22" s="16">
        <f t="shared" si="3"/>
        <v>0.71296296296296291</v>
      </c>
      <c r="I22" s="20">
        <f t="shared" si="4"/>
        <v>500</v>
      </c>
    </row>
    <row r="23" spans="4:9" s="7" customFormat="1" x14ac:dyDescent="0.35">
      <c r="F23" s="15">
        <f t="shared" si="1"/>
        <v>7</v>
      </c>
      <c r="G23" s="16">
        <f t="shared" si="2"/>
        <v>4.6296296296296294E-2</v>
      </c>
      <c r="H23" s="16">
        <f t="shared" si="3"/>
        <v>0.71296296296296291</v>
      </c>
      <c r="I23" s="20">
        <f t="shared" si="4"/>
        <v>0</v>
      </c>
    </row>
    <row r="24" spans="4:9" s="7" customFormat="1" x14ac:dyDescent="0.35">
      <c r="F24" s="15">
        <f t="shared" si="1"/>
        <v>7</v>
      </c>
      <c r="G24" s="16">
        <f t="shared" si="2"/>
        <v>4.6296296296296294E-2</v>
      </c>
      <c r="H24" s="16">
        <f t="shared" si="3"/>
        <v>0.71296296296296291</v>
      </c>
      <c r="I24" s="20">
        <f t="shared" si="4"/>
        <v>600</v>
      </c>
    </row>
    <row r="25" spans="4:9" s="7" customFormat="1" x14ac:dyDescent="0.35">
      <c r="F25" s="15">
        <f t="shared" si="1"/>
        <v>8</v>
      </c>
      <c r="G25" s="16">
        <f t="shared" si="2"/>
        <v>5.5555555555555552E-2</v>
      </c>
      <c r="H25" s="16">
        <f t="shared" si="3"/>
        <v>0.76851851851851849</v>
      </c>
      <c r="I25" s="20">
        <f t="shared" si="4"/>
        <v>600</v>
      </c>
    </row>
    <row r="26" spans="4:9" s="7" customFormat="1" x14ac:dyDescent="0.35">
      <c r="F26" s="15">
        <f t="shared" si="1"/>
        <v>8</v>
      </c>
      <c r="G26" s="16">
        <f t="shared" si="2"/>
        <v>5.5555555555555552E-2</v>
      </c>
      <c r="H26" s="16">
        <f t="shared" si="3"/>
        <v>0.76851851851851849</v>
      </c>
      <c r="I26" s="20">
        <f t="shared" si="4"/>
        <v>0</v>
      </c>
    </row>
    <row r="27" spans="4:9" s="7" customFormat="1" x14ac:dyDescent="0.35">
      <c r="F27" s="15">
        <f t="shared" si="1"/>
        <v>8</v>
      </c>
      <c r="G27" s="16">
        <f t="shared" si="2"/>
        <v>5.5555555555555552E-2</v>
      </c>
      <c r="H27" s="16">
        <f t="shared" si="3"/>
        <v>0.76851851851851849</v>
      </c>
      <c r="I27" s="20">
        <f t="shared" si="4"/>
        <v>700</v>
      </c>
    </row>
    <row r="28" spans="4:9" s="7" customFormat="1" x14ac:dyDescent="0.35">
      <c r="F28" s="15">
        <f t="shared" si="1"/>
        <v>9</v>
      </c>
      <c r="G28" s="16">
        <f t="shared" si="2"/>
        <v>6.4814814814814811E-2</v>
      </c>
      <c r="H28" s="16">
        <f t="shared" si="3"/>
        <v>0.83333333333333326</v>
      </c>
      <c r="I28" s="20">
        <f t="shared" si="4"/>
        <v>700</v>
      </c>
    </row>
    <row r="29" spans="4:9" s="7" customFormat="1" x14ac:dyDescent="0.35">
      <c r="F29" s="15">
        <f t="shared" si="1"/>
        <v>9</v>
      </c>
      <c r="G29" s="16">
        <f t="shared" si="2"/>
        <v>6.4814814814814811E-2</v>
      </c>
      <c r="H29" s="16">
        <f t="shared" si="3"/>
        <v>0.83333333333333326</v>
      </c>
      <c r="I29" s="20">
        <f t="shared" si="4"/>
        <v>0</v>
      </c>
    </row>
    <row r="30" spans="4:9" s="7" customFormat="1" x14ac:dyDescent="0.35">
      <c r="F30" s="15">
        <f t="shared" si="1"/>
        <v>9</v>
      </c>
      <c r="G30" s="16">
        <f t="shared" si="2"/>
        <v>6.4814814814814811E-2</v>
      </c>
      <c r="H30" s="16">
        <f t="shared" si="3"/>
        <v>0.83333333333333326</v>
      </c>
      <c r="I30" s="20">
        <f t="shared" si="4"/>
        <v>800</v>
      </c>
    </row>
    <row r="31" spans="4:9" s="7" customFormat="1" x14ac:dyDescent="0.35">
      <c r="F31" s="15">
        <f t="shared" si="1"/>
        <v>10</v>
      </c>
      <c r="G31" s="16">
        <f t="shared" si="2"/>
        <v>7.407407407407407E-2</v>
      </c>
      <c r="H31" s="16">
        <f t="shared" si="3"/>
        <v>0.90740740740740733</v>
      </c>
      <c r="I31" s="20">
        <f t="shared" si="4"/>
        <v>800</v>
      </c>
    </row>
    <row r="32" spans="4:9" s="7" customFormat="1" x14ac:dyDescent="0.35">
      <c r="F32" s="15">
        <f t="shared" si="1"/>
        <v>10</v>
      </c>
      <c r="G32" s="16">
        <f t="shared" si="2"/>
        <v>7.407407407407407E-2</v>
      </c>
      <c r="H32" s="16">
        <f t="shared" si="3"/>
        <v>0.90740740740740733</v>
      </c>
      <c r="I32" s="20">
        <f t="shared" si="4"/>
        <v>0</v>
      </c>
    </row>
    <row r="33" spans="6:9" s="7" customFormat="1" x14ac:dyDescent="0.35">
      <c r="F33" s="15">
        <f t="shared" si="1"/>
        <v>10</v>
      </c>
      <c r="G33" s="16">
        <f t="shared" si="2"/>
        <v>7.407407407407407E-2</v>
      </c>
      <c r="H33" s="16">
        <f t="shared" si="3"/>
        <v>0.90740740740740733</v>
      </c>
      <c r="I33" s="20">
        <f t="shared" si="4"/>
        <v>400</v>
      </c>
    </row>
    <row r="34" spans="6:9" s="7" customFormat="1" x14ac:dyDescent="0.35">
      <c r="F34" s="15">
        <f t="shared" si="1"/>
        <v>11</v>
      </c>
      <c r="G34" s="16">
        <f t="shared" si="2"/>
        <v>3.7037037037037035E-2</v>
      </c>
      <c r="H34" s="16">
        <f t="shared" si="3"/>
        <v>0.94444444444444442</v>
      </c>
      <c r="I34" s="20">
        <f t="shared" si="4"/>
        <v>400</v>
      </c>
    </row>
    <row r="35" spans="6:9" s="7" customFormat="1" x14ac:dyDescent="0.35">
      <c r="F35" s="15">
        <f t="shared" si="1"/>
        <v>11</v>
      </c>
      <c r="G35" s="16">
        <f t="shared" si="2"/>
        <v>3.7037037037037035E-2</v>
      </c>
      <c r="H35" s="16">
        <f t="shared" si="3"/>
        <v>0.94444444444444442</v>
      </c>
      <c r="I35" s="20">
        <f t="shared" si="4"/>
        <v>0</v>
      </c>
    </row>
    <row r="36" spans="6:9" s="7" customFormat="1" x14ac:dyDescent="0.35">
      <c r="F36" s="15">
        <f t="shared" si="1"/>
        <v>11</v>
      </c>
      <c r="G36" s="16">
        <f t="shared" si="2"/>
        <v>3.7037037037037035E-2</v>
      </c>
      <c r="H36" s="16">
        <f t="shared" si="3"/>
        <v>0.94444444444444442</v>
      </c>
      <c r="I36" s="20">
        <f t="shared" si="4"/>
        <v>600</v>
      </c>
    </row>
    <row r="37" spans="6:9" s="7" customFormat="1" x14ac:dyDescent="0.35">
      <c r="F37" s="15">
        <f t="shared" si="1"/>
        <v>12</v>
      </c>
      <c r="G37" s="16">
        <f t="shared" si="2"/>
        <v>5.5555555555555552E-2</v>
      </c>
      <c r="H37" s="16">
        <f t="shared" si="3"/>
        <v>1</v>
      </c>
      <c r="I37" s="20">
        <f t="shared" si="4"/>
        <v>600</v>
      </c>
    </row>
    <row r="38" spans="6:9" s="7" customFormat="1" x14ac:dyDescent="0.35">
      <c r="F38" s="15">
        <f t="shared" si="1"/>
        <v>12</v>
      </c>
      <c r="G38" s="16">
        <f t="shared" si="2"/>
        <v>5.5555555555555552E-2</v>
      </c>
      <c r="H38" s="16">
        <f t="shared" si="3"/>
        <v>1</v>
      </c>
      <c r="I38" s="20">
        <f t="shared" si="4"/>
        <v>0</v>
      </c>
    </row>
    <row r="39" spans="6:9" s="7" customFormat="1" x14ac:dyDescent="0.35">
      <c r="F39" s="15">
        <f t="shared" si="1"/>
        <v>12</v>
      </c>
      <c r="G39" s="16">
        <f t="shared" si="2"/>
        <v>5.5555555555555552E-2</v>
      </c>
      <c r="H39" s="16">
        <f t="shared" si="3"/>
        <v>1</v>
      </c>
      <c r="I39" s="20" t="e">
        <f t="shared" si="4"/>
        <v>#N/A</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A217-3DC9-4C61-A78F-8545AB996F62}">
  <dimension ref="B1:U39"/>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2:21" s="7" customFormat="1" x14ac:dyDescent="0.35">
      <c r="F1" s="14" t="s">
        <v>26</v>
      </c>
      <c r="G1" s="14" t="s">
        <v>27</v>
      </c>
      <c r="U1" s="8"/>
    </row>
    <row r="2" spans="2:21" s="7" customFormat="1" x14ac:dyDescent="0.35">
      <c r="B2" s="7" t="s">
        <v>23</v>
      </c>
      <c r="F2" s="7" t="s">
        <v>24</v>
      </c>
      <c r="G2" s="7" t="s">
        <v>25</v>
      </c>
      <c r="H2" s="7" t="s">
        <v>28</v>
      </c>
      <c r="I2" s="7" t="s">
        <v>29</v>
      </c>
      <c r="J2" s="7" t="s">
        <v>30</v>
      </c>
    </row>
    <row r="3" spans="2:21" s="7" customFormat="1" x14ac:dyDescent="0.35">
      <c r="C3" s="9" t="s">
        <v>0</v>
      </c>
      <c r="D3" s="9" t="s">
        <v>9</v>
      </c>
      <c r="E3" s="9" t="s">
        <v>22</v>
      </c>
      <c r="F3" s="7">
        <v>0</v>
      </c>
      <c r="G3" s="13">
        <v>0</v>
      </c>
      <c r="H3" s="23">
        <f>G3</f>
        <v>0</v>
      </c>
      <c r="I3" s="7">
        <f>D4</f>
        <v>800</v>
      </c>
      <c r="J3" s="24" t="str">
        <f>C4</f>
        <v>Januari</v>
      </c>
    </row>
    <row r="4" spans="2:21" s="7" customFormat="1" x14ac:dyDescent="0.35">
      <c r="B4" s="7">
        <v>1</v>
      </c>
      <c r="C4" s="10" t="s">
        <v>10</v>
      </c>
      <c r="D4" s="11">
        <v>800</v>
      </c>
      <c r="E4" s="12">
        <f>D4/$D$17</f>
        <v>7.407407407407407E-2</v>
      </c>
      <c r="F4" s="15">
        <f>IF(F3*3=SUM(F1:F3),F3+1,F3)</f>
        <v>1</v>
      </c>
      <c r="G4" s="16">
        <f>VLOOKUP(F4,B:E,4,0)</f>
        <v>7.407407407407407E-2</v>
      </c>
      <c r="H4" s="16">
        <f>IF(F4=F3,H3,G4+H3)</f>
        <v>7.407407407407407E-2</v>
      </c>
      <c r="I4" s="20">
        <f>IF(AND(F4=F3,F4=F2),VLOOKUP(F5,B:D,3,0),IF(F4=F3,0,IF(F4&lt;&gt;F3,VLOOKUP(F4,B:D,3,0))))</f>
        <v>800</v>
      </c>
      <c r="J4" s="20" t="str">
        <f>IF(J3&lt;&gt;"","",IF(OR(J2&lt;&gt;"",J3&lt;&gt;""),"",IF(AND(J2="",J3=""),VLOOKUP(F4+1,$B$4:$C$15,2,FALSE))))</f>
        <v/>
      </c>
    </row>
    <row r="5" spans="2:21" s="7" customFormat="1" x14ac:dyDescent="0.35">
      <c r="B5" s="7">
        <v>2</v>
      </c>
      <c r="C5" s="10" t="s">
        <v>11</v>
      </c>
      <c r="D5" s="11">
        <v>1400</v>
      </c>
      <c r="E5" s="12">
        <f t="shared" ref="E5:E15" si="0">D5/$D$17</f>
        <v>0.12962962962962962</v>
      </c>
      <c r="F5" s="15">
        <f t="shared" ref="F5:F39" si="1">IF(F4*3=SUM(F2:F4),F4+1,F4)</f>
        <v>1</v>
      </c>
      <c r="G5" s="16">
        <f t="shared" ref="G5:G39" si="2">VLOOKUP(F5,B:E,4,0)</f>
        <v>7.407407407407407E-2</v>
      </c>
      <c r="H5" s="16">
        <f t="shared" ref="H5:H39" si="3">IF(F5=F4,H4,G5+H4)</f>
        <v>7.407407407407407E-2</v>
      </c>
      <c r="I5" s="20">
        <f t="shared" ref="I5:I39" si="4">IF(AND(F5=F4,F5=F3),VLOOKUP(F6,B:D,3,0),IF(F5=F4,0,IF(F5&lt;&gt;F4,VLOOKUP(F5,B:D,3,0))))</f>
        <v>0</v>
      </c>
      <c r="J5" s="20" t="str">
        <f t="shared" ref="J5:J38" si="5">IF(J4&lt;&gt;"","",IF(OR(J3&lt;&gt;"",J4&lt;&gt;""),"",IF(AND(J3="",J4=""),VLOOKUP(F5+1,$B$4:$C$15,2,FALSE))))</f>
        <v/>
      </c>
    </row>
    <row r="6" spans="2:21" s="7" customFormat="1" x14ac:dyDescent="0.35">
      <c r="B6" s="7">
        <v>3</v>
      </c>
      <c r="C6" s="10" t="s">
        <v>12</v>
      </c>
      <c r="D6" s="11">
        <v>400</v>
      </c>
      <c r="E6" s="12">
        <f t="shared" si="0"/>
        <v>3.7037037037037035E-2</v>
      </c>
      <c r="F6" s="15">
        <f t="shared" si="1"/>
        <v>1</v>
      </c>
      <c r="G6" s="16">
        <f t="shared" si="2"/>
        <v>7.407407407407407E-2</v>
      </c>
      <c r="H6" s="16">
        <f t="shared" si="3"/>
        <v>7.407407407407407E-2</v>
      </c>
      <c r="I6" s="20">
        <f t="shared" si="4"/>
        <v>1400</v>
      </c>
      <c r="J6" s="20" t="str">
        <f t="shared" si="5"/>
        <v>Februari</v>
      </c>
    </row>
    <row r="7" spans="2:21" s="7" customFormat="1" x14ac:dyDescent="0.35">
      <c r="B7" s="7">
        <v>4</v>
      </c>
      <c r="C7" s="10" t="s">
        <v>13</v>
      </c>
      <c r="D7" s="11">
        <v>500</v>
      </c>
      <c r="E7" s="12">
        <f t="shared" si="0"/>
        <v>4.6296296296296294E-2</v>
      </c>
      <c r="F7" s="15">
        <f t="shared" si="1"/>
        <v>2</v>
      </c>
      <c r="G7" s="16">
        <f t="shared" si="2"/>
        <v>0.12962962962962962</v>
      </c>
      <c r="H7" s="16">
        <f t="shared" si="3"/>
        <v>0.20370370370370369</v>
      </c>
      <c r="I7" s="20">
        <f t="shared" si="4"/>
        <v>1400</v>
      </c>
      <c r="J7" s="20" t="str">
        <f t="shared" si="5"/>
        <v/>
      </c>
    </row>
    <row r="8" spans="2:21" s="7" customFormat="1" x14ac:dyDescent="0.35">
      <c r="B8" s="7">
        <v>5</v>
      </c>
      <c r="C8" s="10" t="s">
        <v>14</v>
      </c>
      <c r="D8" s="11">
        <v>1500</v>
      </c>
      <c r="E8" s="12">
        <f t="shared" si="0"/>
        <v>0.1388888888888889</v>
      </c>
      <c r="F8" s="15">
        <f t="shared" si="1"/>
        <v>2</v>
      </c>
      <c r="G8" s="16">
        <f t="shared" si="2"/>
        <v>0.12962962962962962</v>
      </c>
      <c r="H8" s="16">
        <f t="shared" si="3"/>
        <v>0.20370370370370369</v>
      </c>
      <c r="I8" s="20">
        <f t="shared" si="4"/>
        <v>0</v>
      </c>
      <c r="J8" s="20" t="str">
        <f t="shared" si="5"/>
        <v/>
      </c>
    </row>
    <row r="9" spans="2:21" s="7" customFormat="1" x14ac:dyDescent="0.35">
      <c r="B9" s="7">
        <v>6</v>
      </c>
      <c r="C9" s="10" t="s">
        <v>15</v>
      </c>
      <c r="D9" s="11">
        <v>2600</v>
      </c>
      <c r="E9" s="12">
        <f t="shared" si="0"/>
        <v>0.24074074074074073</v>
      </c>
      <c r="F9" s="15">
        <f t="shared" si="1"/>
        <v>2</v>
      </c>
      <c r="G9" s="16">
        <f t="shared" si="2"/>
        <v>0.12962962962962962</v>
      </c>
      <c r="H9" s="16">
        <f t="shared" si="3"/>
        <v>0.20370370370370369</v>
      </c>
      <c r="I9" s="20">
        <f t="shared" si="4"/>
        <v>400</v>
      </c>
      <c r="J9" s="20" t="str">
        <f t="shared" si="5"/>
        <v>Maart</v>
      </c>
    </row>
    <row r="10" spans="2:21" s="7" customFormat="1" x14ac:dyDescent="0.35">
      <c r="B10" s="7">
        <v>7</v>
      </c>
      <c r="C10" s="10" t="s">
        <v>16</v>
      </c>
      <c r="D10" s="11">
        <v>500</v>
      </c>
      <c r="E10" s="12">
        <f t="shared" si="0"/>
        <v>4.6296296296296294E-2</v>
      </c>
      <c r="F10" s="15">
        <f>IF(F9*3=SUM(F7:F9),F9+1,F9)</f>
        <v>3</v>
      </c>
      <c r="G10" s="16">
        <f t="shared" si="2"/>
        <v>3.7037037037037035E-2</v>
      </c>
      <c r="H10" s="16">
        <f t="shared" si="3"/>
        <v>0.24074074074074073</v>
      </c>
      <c r="I10" s="20">
        <f t="shared" si="4"/>
        <v>400</v>
      </c>
      <c r="J10" s="20" t="str">
        <f t="shared" si="5"/>
        <v/>
      </c>
    </row>
    <row r="11" spans="2:21" s="7" customFormat="1" x14ac:dyDescent="0.35">
      <c r="B11" s="7">
        <v>8</v>
      </c>
      <c r="C11" s="10" t="s">
        <v>17</v>
      </c>
      <c r="D11" s="11">
        <v>600</v>
      </c>
      <c r="E11" s="12">
        <f t="shared" si="0"/>
        <v>5.5555555555555552E-2</v>
      </c>
      <c r="F11" s="15">
        <f t="shared" si="1"/>
        <v>3</v>
      </c>
      <c r="G11" s="16">
        <f t="shared" si="2"/>
        <v>3.7037037037037035E-2</v>
      </c>
      <c r="H11" s="16">
        <f t="shared" si="3"/>
        <v>0.24074074074074073</v>
      </c>
      <c r="I11" s="20">
        <f t="shared" si="4"/>
        <v>0</v>
      </c>
      <c r="J11" s="20" t="str">
        <f t="shared" si="5"/>
        <v/>
      </c>
    </row>
    <row r="12" spans="2:21" s="7" customFormat="1" x14ac:dyDescent="0.35">
      <c r="B12" s="7">
        <v>9</v>
      </c>
      <c r="C12" s="10" t="s">
        <v>18</v>
      </c>
      <c r="D12" s="11">
        <v>700</v>
      </c>
      <c r="E12" s="12">
        <f t="shared" si="0"/>
        <v>6.4814814814814811E-2</v>
      </c>
      <c r="F12" s="15">
        <f t="shared" si="1"/>
        <v>3</v>
      </c>
      <c r="G12" s="16">
        <f t="shared" si="2"/>
        <v>3.7037037037037035E-2</v>
      </c>
      <c r="H12" s="16">
        <f t="shared" si="3"/>
        <v>0.24074074074074073</v>
      </c>
      <c r="I12" s="20">
        <f t="shared" si="4"/>
        <v>500</v>
      </c>
      <c r="J12" s="20" t="str">
        <f t="shared" si="5"/>
        <v>April</v>
      </c>
    </row>
    <row r="13" spans="2:21" s="7" customFormat="1" x14ac:dyDescent="0.35">
      <c r="B13" s="7">
        <v>10</v>
      </c>
      <c r="C13" s="10" t="s">
        <v>19</v>
      </c>
      <c r="D13" s="11">
        <v>800</v>
      </c>
      <c r="E13" s="12">
        <f t="shared" si="0"/>
        <v>7.407407407407407E-2</v>
      </c>
      <c r="F13" s="15">
        <f t="shared" si="1"/>
        <v>4</v>
      </c>
      <c r="G13" s="16">
        <f t="shared" si="2"/>
        <v>4.6296296296296294E-2</v>
      </c>
      <c r="H13" s="16">
        <f t="shared" si="3"/>
        <v>0.28703703703703703</v>
      </c>
      <c r="I13" s="20">
        <f t="shared" si="4"/>
        <v>500</v>
      </c>
      <c r="J13" s="20" t="str">
        <f t="shared" si="5"/>
        <v/>
      </c>
    </row>
    <row r="14" spans="2:21" s="7" customFormat="1" x14ac:dyDescent="0.35">
      <c r="B14" s="7">
        <v>11</v>
      </c>
      <c r="C14" s="10" t="s">
        <v>20</v>
      </c>
      <c r="D14" s="11">
        <v>400</v>
      </c>
      <c r="E14" s="12">
        <f t="shared" si="0"/>
        <v>3.7037037037037035E-2</v>
      </c>
      <c r="F14" s="15">
        <f t="shared" si="1"/>
        <v>4</v>
      </c>
      <c r="G14" s="16">
        <f t="shared" si="2"/>
        <v>4.6296296296296294E-2</v>
      </c>
      <c r="H14" s="16">
        <f t="shared" si="3"/>
        <v>0.28703703703703703</v>
      </c>
      <c r="I14" s="20">
        <f t="shared" si="4"/>
        <v>0</v>
      </c>
      <c r="J14" s="20" t="str">
        <f t="shared" si="5"/>
        <v/>
      </c>
    </row>
    <row r="15" spans="2:21" s="7" customFormat="1" x14ac:dyDescent="0.35">
      <c r="B15" s="7">
        <v>12</v>
      </c>
      <c r="C15" s="10" t="s">
        <v>21</v>
      </c>
      <c r="D15" s="11">
        <v>600</v>
      </c>
      <c r="E15" s="12">
        <f t="shared" si="0"/>
        <v>5.5555555555555552E-2</v>
      </c>
      <c r="F15" s="15">
        <f t="shared" si="1"/>
        <v>4</v>
      </c>
      <c r="G15" s="16">
        <f t="shared" si="2"/>
        <v>4.6296296296296294E-2</v>
      </c>
      <c r="H15" s="16">
        <f t="shared" si="3"/>
        <v>0.28703703703703703</v>
      </c>
      <c r="I15" s="20">
        <f t="shared" si="4"/>
        <v>1500</v>
      </c>
      <c r="J15" s="20" t="str">
        <f t="shared" si="5"/>
        <v>Mei</v>
      </c>
    </row>
    <row r="16" spans="2:21" s="7" customFormat="1" x14ac:dyDescent="0.35">
      <c r="E16" s="13"/>
      <c r="F16" s="15">
        <f t="shared" si="1"/>
        <v>5</v>
      </c>
      <c r="G16" s="16">
        <f t="shared" si="2"/>
        <v>0.1388888888888889</v>
      </c>
      <c r="H16" s="16">
        <f t="shared" si="3"/>
        <v>0.42592592592592593</v>
      </c>
      <c r="I16" s="20">
        <f t="shared" si="4"/>
        <v>1500</v>
      </c>
      <c r="J16" s="20" t="str">
        <f t="shared" si="5"/>
        <v/>
      </c>
    </row>
    <row r="17" spans="4:10" s="7" customFormat="1" x14ac:dyDescent="0.35">
      <c r="D17" s="11">
        <f>SUM(D4:D16)</f>
        <v>10800</v>
      </c>
      <c r="E17" s="12">
        <f>SUM(E4:E16)</f>
        <v>1</v>
      </c>
      <c r="F17" s="15">
        <f t="shared" si="1"/>
        <v>5</v>
      </c>
      <c r="G17" s="16">
        <f t="shared" si="2"/>
        <v>0.1388888888888889</v>
      </c>
      <c r="H17" s="16">
        <f t="shared" si="3"/>
        <v>0.42592592592592593</v>
      </c>
      <c r="I17" s="20">
        <f t="shared" si="4"/>
        <v>0</v>
      </c>
      <c r="J17" s="20" t="str">
        <f t="shared" si="5"/>
        <v/>
      </c>
    </row>
    <row r="18" spans="4:10" s="7" customFormat="1" x14ac:dyDescent="0.35">
      <c r="F18" s="15">
        <f t="shared" si="1"/>
        <v>5</v>
      </c>
      <c r="G18" s="16">
        <f t="shared" si="2"/>
        <v>0.1388888888888889</v>
      </c>
      <c r="H18" s="16">
        <f t="shared" si="3"/>
        <v>0.42592592592592593</v>
      </c>
      <c r="I18" s="20">
        <f t="shared" si="4"/>
        <v>2600</v>
      </c>
      <c r="J18" s="20" t="str">
        <f t="shared" si="5"/>
        <v>Juni</v>
      </c>
    </row>
    <row r="19" spans="4:10" s="7" customFormat="1" x14ac:dyDescent="0.35">
      <c r="F19" s="15">
        <f t="shared" si="1"/>
        <v>6</v>
      </c>
      <c r="G19" s="16">
        <f t="shared" si="2"/>
        <v>0.24074074074074073</v>
      </c>
      <c r="H19" s="16">
        <f t="shared" si="3"/>
        <v>0.66666666666666663</v>
      </c>
      <c r="I19" s="20">
        <f t="shared" si="4"/>
        <v>2600</v>
      </c>
      <c r="J19" s="20" t="str">
        <f t="shared" si="5"/>
        <v/>
      </c>
    </row>
    <row r="20" spans="4:10" s="7" customFormat="1" x14ac:dyDescent="0.35">
      <c r="F20" s="15">
        <f t="shared" si="1"/>
        <v>6</v>
      </c>
      <c r="G20" s="16">
        <f t="shared" si="2"/>
        <v>0.24074074074074073</v>
      </c>
      <c r="H20" s="16">
        <f t="shared" si="3"/>
        <v>0.66666666666666663</v>
      </c>
      <c r="I20" s="20">
        <f t="shared" si="4"/>
        <v>0</v>
      </c>
      <c r="J20" s="20" t="str">
        <f t="shared" si="5"/>
        <v/>
      </c>
    </row>
    <row r="21" spans="4:10" s="7" customFormat="1" x14ac:dyDescent="0.35">
      <c r="F21" s="15">
        <f t="shared" si="1"/>
        <v>6</v>
      </c>
      <c r="G21" s="16">
        <f t="shared" si="2"/>
        <v>0.24074074074074073</v>
      </c>
      <c r="H21" s="16">
        <f t="shared" si="3"/>
        <v>0.66666666666666663</v>
      </c>
      <c r="I21" s="20">
        <f t="shared" si="4"/>
        <v>500</v>
      </c>
      <c r="J21" s="20" t="str">
        <f t="shared" si="5"/>
        <v>Juli</v>
      </c>
    </row>
    <row r="22" spans="4:10" s="7" customFormat="1" x14ac:dyDescent="0.35">
      <c r="F22" s="15">
        <f t="shared" si="1"/>
        <v>7</v>
      </c>
      <c r="G22" s="16">
        <f t="shared" si="2"/>
        <v>4.6296296296296294E-2</v>
      </c>
      <c r="H22" s="16">
        <f t="shared" si="3"/>
        <v>0.71296296296296291</v>
      </c>
      <c r="I22" s="20">
        <f t="shared" si="4"/>
        <v>500</v>
      </c>
      <c r="J22" s="20" t="str">
        <f t="shared" si="5"/>
        <v/>
      </c>
    </row>
    <row r="23" spans="4:10" s="7" customFormat="1" x14ac:dyDescent="0.35">
      <c r="F23" s="15">
        <f t="shared" si="1"/>
        <v>7</v>
      </c>
      <c r="G23" s="16">
        <f t="shared" si="2"/>
        <v>4.6296296296296294E-2</v>
      </c>
      <c r="H23" s="16">
        <f t="shared" si="3"/>
        <v>0.71296296296296291</v>
      </c>
      <c r="I23" s="20">
        <f t="shared" si="4"/>
        <v>0</v>
      </c>
      <c r="J23" s="20" t="str">
        <f t="shared" si="5"/>
        <v/>
      </c>
    </row>
    <row r="24" spans="4:10" s="7" customFormat="1" x14ac:dyDescent="0.35">
      <c r="F24" s="15">
        <f t="shared" si="1"/>
        <v>7</v>
      </c>
      <c r="G24" s="16">
        <f t="shared" si="2"/>
        <v>4.6296296296296294E-2</v>
      </c>
      <c r="H24" s="16">
        <f t="shared" si="3"/>
        <v>0.71296296296296291</v>
      </c>
      <c r="I24" s="20">
        <f t="shared" si="4"/>
        <v>600</v>
      </c>
      <c r="J24" s="20" t="str">
        <f t="shared" si="5"/>
        <v>Augustus</v>
      </c>
    </row>
    <row r="25" spans="4:10" s="7" customFormat="1" x14ac:dyDescent="0.35">
      <c r="F25" s="15">
        <f t="shared" si="1"/>
        <v>8</v>
      </c>
      <c r="G25" s="16">
        <f t="shared" si="2"/>
        <v>5.5555555555555552E-2</v>
      </c>
      <c r="H25" s="16">
        <f t="shared" si="3"/>
        <v>0.76851851851851849</v>
      </c>
      <c r="I25" s="20">
        <f t="shared" si="4"/>
        <v>600</v>
      </c>
      <c r="J25" s="20" t="str">
        <f t="shared" si="5"/>
        <v/>
      </c>
    </row>
    <row r="26" spans="4:10" s="7" customFormat="1" x14ac:dyDescent="0.35">
      <c r="F26" s="15">
        <f t="shared" si="1"/>
        <v>8</v>
      </c>
      <c r="G26" s="16">
        <f t="shared" si="2"/>
        <v>5.5555555555555552E-2</v>
      </c>
      <c r="H26" s="16">
        <f t="shared" si="3"/>
        <v>0.76851851851851849</v>
      </c>
      <c r="I26" s="20">
        <f t="shared" si="4"/>
        <v>0</v>
      </c>
      <c r="J26" s="20" t="str">
        <f t="shared" si="5"/>
        <v/>
      </c>
    </row>
    <row r="27" spans="4:10" s="7" customFormat="1" x14ac:dyDescent="0.35">
      <c r="F27" s="15">
        <f t="shared" si="1"/>
        <v>8</v>
      </c>
      <c r="G27" s="16">
        <f t="shared" si="2"/>
        <v>5.5555555555555552E-2</v>
      </c>
      <c r="H27" s="16">
        <f t="shared" si="3"/>
        <v>0.76851851851851849</v>
      </c>
      <c r="I27" s="20">
        <f t="shared" si="4"/>
        <v>700</v>
      </c>
      <c r="J27" s="20" t="str">
        <f t="shared" si="5"/>
        <v>September</v>
      </c>
    </row>
    <row r="28" spans="4:10" s="7" customFormat="1" x14ac:dyDescent="0.35">
      <c r="F28" s="15">
        <f t="shared" si="1"/>
        <v>9</v>
      </c>
      <c r="G28" s="16">
        <f t="shared" si="2"/>
        <v>6.4814814814814811E-2</v>
      </c>
      <c r="H28" s="16">
        <f t="shared" si="3"/>
        <v>0.83333333333333326</v>
      </c>
      <c r="I28" s="20">
        <f t="shared" si="4"/>
        <v>700</v>
      </c>
      <c r="J28" s="20" t="str">
        <f t="shared" si="5"/>
        <v/>
      </c>
    </row>
    <row r="29" spans="4:10" s="7" customFormat="1" x14ac:dyDescent="0.35">
      <c r="F29" s="15">
        <f t="shared" si="1"/>
        <v>9</v>
      </c>
      <c r="G29" s="16">
        <f t="shared" si="2"/>
        <v>6.4814814814814811E-2</v>
      </c>
      <c r="H29" s="16">
        <f t="shared" si="3"/>
        <v>0.83333333333333326</v>
      </c>
      <c r="I29" s="20">
        <f t="shared" si="4"/>
        <v>0</v>
      </c>
      <c r="J29" s="20" t="str">
        <f t="shared" si="5"/>
        <v/>
      </c>
    </row>
    <row r="30" spans="4:10" s="7" customFormat="1" x14ac:dyDescent="0.35">
      <c r="F30" s="15">
        <f t="shared" si="1"/>
        <v>9</v>
      </c>
      <c r="G30" s="16">
        <f t="shared" si="2"/>
        <v>6.4814814814814811E-2</v>
      </c>
      <c r="H30" s="16">
        <f t="shared" si="3"/>
        <v>0.83333333333333326</v>
      </c>
      <c r="I30" s="20">
        <f t="shared" si="4"/>
        <v>800</v>
      </c>
      <c r="J30" s="20" t="str">
        <f t="shared" si="5"/>
        <v>Oktober</v>
      </c>
    </row>
    <row r="31" spans="4:10" s="7" customFormat="1" x14ac:dyDescent="0.35">
      <c r="F31" s="15">
        <f t="shared" si="1"/>
        <v>10</v>
      </c>
      <c r="G31" s="16">
        <f t="shared" si="2"/>
        <v>7.407407407407407E-2</v>
      </c>
      <c r="H31" s="16">
        <f t="shared" si="3"/>
        <v>0.90740740740740733</v>
      </c>
      <c r="I31" s="20">
        <f t="shared" si="4"/>
        <v>800</v>
      </c>
      <c r="J31" s="20" t="str">
        <f t="shared" si="5"/>
        <v/>
      </c>
    </row>
    <row r="32" spans="4:10" s="7" customFormat="1" x14ac:dyDescent="0.35">
      <c r="F32" s="15">
        <f t="shared" si="1"/>
        <v>10</v>
      </c>
      <c r="G32" s="16">
        <f t="shared" si="2"/>
        <v>7.407407407407407E-2</v>
      </c>
      <c r="H32" s="16">
        <f t="shared" si="3"/>
        <v>0.90740740740740733</v>
      </c>
      <c r="I32" s="20">
        <f t="shared" si="4"/>
        <v>0</v>
      </c>
      <c r="J32" s="20" t="str">
        <f t="shared" si="5"/>
        <v/>
      </c>
    </row>
    <row r="33" spans="6:10" s="7" customFormat="1" x14ac:dyDescent="0.35">
      <c r="F33" s="15">
        <f t="shared" si="1"/>
        <v>10</v>
      </c>
      <c r="G33" s="16">
        <f t="shared" si="2"/>
        <v>7.407407407407407E-2</v>
      </c>
      <c r="H33" s="16">
        <f t="shared" si="3"/>
        <v>0.90740740740740733</v>
      </c>
      <c r="I33" s="20">
        <f t="shared" si="4"/>
        <v>400</v>
      </c>
      <c r="J33" s="20" t="str">
        <f t="shared" si="5"/>
        <v>November</v>
      </c>
    </row>
    <row r="34" spans="6:10" s="7" customFormat="1" x14ac:dyDescent="0.35">
      <c r="F34" s="15">
        <f t="shared" si="1"/>
        <v>11</v>
      </c>
      <c r="G34" s="16">
        <f t="shared" si="2"/>
        <v>3.7037037037037035E-2</v>
      </c>
      <c r="H34" s="16">
        <f t="shared" si="3"/>
        <v>0.94444444444444442</v>
      </c>
      <c r="I34" s="20">
        <f t="shared" si="4"/>
        <v>400</v>
      </c>
      <c r="J34" s="20" t="str">
        <f t="shared" si="5"/>
        <v/>
      </c>
    </row>
    <row r="35" spans="6:10" s="7" customFormat="1" x14ac:dyDescent="0.35">
      <c r="F35" s="15">
        <f t="shared" si="1"/>
        <v>11</v>
      </c>
      <c r="G35" s="16">
        <f t="shared" si="2"/>
        <v>3.7037037037037035E-2</v>
      </c>
      <c r="H35" s="16">
        <f t="shared" si="3"/>
        <v>0.94444444444444442</v>
      </c>
      <c r="I35" s="20">
        <f t="shared" si="4"/>
        <v>0</v>
      </c>
      <c r="J35" s="20" t="str">
        <f t="shared" si="5"/>
        <v/>
      </c>
    </row>
    <row r="36" spans="6:10" s="7" customFormat="1" x14ac:dyDescent="0.35">
      <c r="F36" s="15">
        <f t="shared" si="1"/>
        <v>11</v>
      </c>
      <c r="G36" s="16">
        <f t="shared" si="2"/>
        <v>3.7037037037037035E-2</v>
      </c>
      <c r="H36" s="16">
        <f t="shared" si="3"/>
        <v>0.94444444444444442</v>
      </c>
      <c r="I36" s="20">
        <f t="shared" si="4"/>
        <v>600</v>
      </c>
      <c r="J36" s="20" t="str">
        <f t="shared" si="5"/>
        <v>December</v>
      </c>
    </row>
    <row r="37" spans="6:10" s="7" customFormat="1" x14ac:dyDescent="0.35">
      <c r="F37" s="15">
        <f t="shared" si="1"/>
        <v>12</v>
      </c>
      <c r="G37" s="16">
        <f t="shared" si="2"/>
        <v>5.5555555555555552E-2</v>
      </c>
      <c r="H37" s="16">
        <f t="shared" si="3"/>
        <v>1</v>
      </c>
      <c r="I37" s="20">
        <f t="shared" si="4"/>
        <v>600</v>
      </c>
      <c r="J37" s="20" t="str">
        <f t="shared" si="5"/>
        <v/>
      </c>
    </row>
    <row r="38" spans="6:10" s="7" customFormat="1" x14ac:dyDescent="0.35">
      <c r="F38" s="15">
        <f t="shared" si="1"/>
        <v>12</v>
      </c>
      <c r="G38" s="16">
        <f t="shared" si="2"/>
        <v>5.5555555555555552E-2</v>
      </c>
      <c r="H38" s="16">
        <f t="shared" si="3"/>
        <v>1</v>
      </c>
      <c r="I38" s="20">
        <f t="shared" si="4"/>
        <v>0</v>
      </c>
      <c r="J38" s="20" t="str">
        <f t="shared" si="5"/>
        <v/>
      </c>
    </row>
    <row r="39" spans="6:10" s="7" customFormat="1" x14ac:dyDescent="0.35">
      <c r="F39" s="15">
        <f t="shared" si="1"/>
        <v>12</v>
      </c>
      <c r="G39" s="16">
        <f t="shared" si="2"/>
        <v>5.5555555555555552E-2</v>
      </c>
      <c r="H39" s="16">
        <f t="shared" si="3"/>
        <v>1</v>
      </c>
      <c r="I39" s="20" t="e">
        <f t="shared" si="4"/>
        <v>#N/A</v>
      </c>
      <c r="J39"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0593-2A08-4FB9-AEAD-ADFA6F1D4046}">
  <dimension ref="B1:U39"/>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2:21" s="7" customFormat="1" x14ac:dyDescent="0.35">
      <c r="C1" s="17" t="s">
        <v>31</v>
      </c>
      <c r="F1" s="14" t="s">
        <v>26</v>
      </c>
      <c r="G1" s="14" t="s">
        <v>27</v>
      </c>
      <c r="U1" s="8"/>
    </row>
    <row r="2" spans="2:21" s="7" customFormat="1" x14ac:dyDescent="0.35">
      <c r="B2" s="7" t="s">
        <v>23</v>
      </c>
      <c r="F2" s="7" t="s">
        <v>24</v>
      </c>
      <c r="G2" s="7" t="s">
        <v>25</v>
      </c>
      <c r="H2" s="7" t="s">
        <v>28</v>
      </c>
      <c r="I2" s="7" t="s">
        <v>29</v>
      </c>
      <c r="J2" s="7" t="s">
        <v>30</v>
      </c>
    </row>
    <row r="3" spans="2:21" s="7" customFormat="1" x14ac:dyDescent="0.35">
      <c r="C3" s="9" t="s">
        <v>0</v>
      </c>
      <c r="D3" s="9" t="s">
        <v>9</v>
      </c>
      <c r="E3" s="9" t="s">
        <v>22</v>
      </c>
      <c r="F3" s="7">
        <v>0</v>
      </c>
      <c r="G3" s="13">
        <v>0</v>
      </c>
      <c r="H3" s="23">
        <f>G3</f>
        <v>0</v>
      </c>
      <c r="I3" s="7">
        <f>D4</f>
        <v>800</v>
      </c>
      <c r="J3" s="24" t="str">
        <f>C4</f>
        <v>Januari</v>
      </c>
    </row>
    <row r="4" spans="2:21" s="7" customFormat="1" x14ac:dyDescent="0.35">
      <c r="B4" s="7">
        <v>1</v>
      </c>
      <c r="C4" s="10" t="s">
        <v>10</v>
      </c>
      <c r="D4" s="11">
        <v>800</v>
      </c>
      <c r="E4" s="12">
        <f>D4/$D$17</f>
        <v>7.407407407407407E-2</v>
      </c>
      <c r="F4" s="15">
        <f>IF(F3*3=SUM(F1:F3),F3+1,F3)</f>
        <v>1</v>
      </c>
      <c r="G4" s="16">
        <f>VLOOKUP(F4,B:E,4,0)</f>
        <v>7.407407407407407E-2</v>
      </c>
      <c r="H4" s="16">
        <f>IF(F4=F3,H3,G4+H3)</f>
        <v>7.407407407407407E-2</v>
      </c>
      <c r="I4" s="20">
        <f>IF(AND(F4=F3,F4=F2),VLOOKUP(F5,B:D,3,0),IF(F4=F3,0,IF(F4&lt;&gt;F3,VLOOKUP(F4,B:D,3,0))))</f>
        <v>800</v>
      </c>
      <c r="J4" s="20" t="str">
        <f>IF(J3&lt;&gt;"","",IF(OR(J2&lt;&gt;"",J3&lt;&gt;""),"",IF(AND(J2="",J3=""),VLOOKUP(F4+1,$B$4:$C$15,2,FALSE))))</f>
        <v/>
      </c>
    </row>
    <row r="5" spans="2:21" s="7" customFormat="1" x14ac:dyDescent="0.35">
      <c r="B5" s="7">
        <v>2</v>
      </c>
      <c r="C5" s="10" t="s">
        <v>11</v>
      </c>
      <c r="D5" s="11">
        <v>1400</v>
      </c>
      <c r="E5" s="12">
        <f t="shared" ref="E5:E15" si="0">D5/$D$17</f>
        <v>0.12962962962962962</v>
      </c>
      <c r="F5" s="15">
        <f t="shared" ref="F5:F39" si="1">IF(F4*3=SUM(F2:F4),F4+1,F4)</f>
        <v>1</v>
      </c>
      <c r="G5" s="16">
        <f t="shared" ref="G5:G39" si="2">VLOOKUP(F5,B:E,4,0)</f>
        <v>7.407407407407407E-2</v>
      </c>
      <c r="H5" s="16">
        <f t="shared" ref="H5:H39" si="3">IF(F5=F4,H4,G5+H4)</f>
        <v>7.407407407407407E-2</v>
      </c>
      <c r="I5" s="20">
        <f t="shared" ref="I5:I39" si="4">IF(AND(F5=F4,F5=F3),VLOOKUP(F6,B:D,3,0),IF(F5=F4,0,IF(F5&lt;&gt;F4,VLOOKUP(F5,B:D,3,0))))</f>
        <v>0</v>
      </c>
      <c r="J5" s="20" t="str">
        <f t="shared" ref="J5:J38" si="5">IF(J4&lt;&gt;"","",IF(OR(J3&lt;&gt;"",J4&lt;&gt;""),"",IF(AND(J3="",J4=""),VLOOKUP(F5+1,$B$4:$C$15,2,FALSE))))</f>
        <v/>
      </c>
    </row>
    <row r="6" spans="2:21" s="7" customFormat="1" x14ac:dyDescent="0.35">
      <c r="B6" s="7">
        <v>3</v>
      </c>
      <c r="C6" s="10" t="s">
        <v>12</v>
      </c>
      <c r="D6" s="11">
        <v>400</v>
      </c>
      <c r="E6" s="12">
        <f t="shared" si="0"/>
        <v>3.7037037037037035E-2</v>
      </c>
      <c r="F6" s="15">
        <f t="shared" si="1"/>
        <v>1</v>
      </c>
      <c r="G6" s="16">
        <f t="shared" si="2"/>
        <v>7.407407407407407E-2</v>
      </c>
      <c r="H6" s="16">
        <f t="shared" si="3"/>
        <v>7.407407407407407E-2</v>
      </c>
      <c r="I6" s="20">
        <f t="shared" si="4"/>
        <v>1400</v>
      </c>
      <c r="J6" s="20" t="str">
        <f t="shared" si="5"/>
        <v>Februari</v>
      </c>
    </row>
    <row r="7" spans="2:21" s="7" customFormat="1" x14ac:dyDescent="0.35">
      <c r="B7" s="7">
        <v>4</v>
      </c>
      <c r="C7" s="10" t="s">
        <v>13</v>
      </c>
      <c r="D7" s="11">
        <v>500</v>
      </c>
      <c r="E7" s="12">
        <f t="shared" si="0"/>
        <v>4.6296296296296294E-2</v>
      </c>
      <c r="F7" s="15">
        <f t="shared" si="1"/>
        <v>2</v>
      </c>
      <c r="G7" s="16">
        <f t="shared" si="2"/>
        <v>0.12962962962962962</v>
      </c>
      <c r="H7" s="16">
        <f t="shared" si="3"/>
        <v>0.20370370370370369</v>
      </c>
      <c r="I7" s="20">
        <f t="shared" si="4"/>
        <v>1400</v>
      </c>
      <c r="J7" s="20" t="str">
        <f t="shared" si="5"/>
        <v/>
      </c>
    </row>
    <row r="8" spans="2:21" s="7" customFormat="1" x14ac:dyDescent="0.35">
      <c r="B8" s="7">
        <v>5</v>
      </c>
      <c r="C8" s="10" t="s">
        <v>14</v>
      </c>
      <c r="D8" s="11">
        <v>1500</v>
      </c>
      <c r="E8" s="12">
        <f t="shared" si="0"/>
        <v>0.1388888888888889</v>
      </c>
      <c r="F8" s="15">
        <f t="shared" si="1"/>
        <v>2</v>
      </c>
      <c r="G8" s="16">
        <f t="shared" si="2"/>
        <v>0.12962962962962962</v>
      </c>
      <c r="H8" s="16">
        <f t="shared" si="3"/>
        <v>0.20370370370370369</v>
      </c>
      <c r="I8" s="20">
        <f t="shared" si="4"/>
        <v>0</v>
      </c>
      <c r="J8" s="20" t="str">
        <f t="shared" si="5"/>
        <v/>
      </c>
    </row>
    <row r="9" spans="2:21" s="7" customFormat="1" x14ac:dyDescent="0.35">
      <c r="B9" s="7">
        <v>6</v>
      </c>
      <c r="C9" s="10" t="s">
        <v>15</v>
      </c>
      <c r="D9" s="11">
        <v>2600</v>
      </c>
      <c r="E9" s="12">
        <f t="shared" si="0"/>
        <v>0.24074074074074073</v>
      </c>
      <c r="F9" s="15">
        <f t="shared" si="1"/>
        <v>2</v>
      </c>
      <c r="G9" s="16">
        <f t="shared" si="2"/>
        <v>0.12962962962962962</v>
      </c>
      <c r="H9" s="16">
        <f t="shared" si="3"/>
        <v>0.20370370370370369</v>
      </c>
      <c r="I9" s="20">
        <f t="shared" si="4"/>
        <v>400</v>
      </c>
      <c r="J9" s="20" t="str">
        <f t="shared" si="5"/>
        <v>Maart</v>
      </c>
    </row>
    <row r="10" spans="2:21" s="7" customFormat="1" x14ac:dyDescent="0.35">
      <c r="B10" s="7">
        <v>7</v>
      </c>
      <c r="C10" s="10" t="s">
        <v>16</v>
      </c>
      <c r="D10" s="11">
        <v>500</v>
      </c>
      <c r="E10" s="12">
        <f t="shared" si="0"/>
        <v>4.6296296296296294E-2</v>
      </c>
      <c r="F10" s="15">
        <f>IF(F9*3=SUM(F7:F9),F9+1,F9)</f>
        <v>3</v>
      </c>
      <c r="G10" s="16">
        <f t="shared" si="2"/>
        <v>3.7037037037037035E-2</v>
      </c>
      <c r="H10" s="16">
        <f t="shared" si="3"/>
        <v>0.24074074074074073</v>
      </c>
      <c r="I10" s="20">
        <f t="shared" si="4"/>
        <v>400</v>
      </c>
      <c r="J10" s="20" t="str">
        <f t="shared" si="5"/>
        <v/>
      </c>
    </row>
    <row r="11" spans="2:21" s="7" customFormat="1" x14ac:dyDescent="0.35">
      <c r="B11" s="7">
        <v>8</v>
      </c>
      <c r="C11" s="10" t="s">
        <v>17</v>
      </c>
      <c r="D11" s="11">
        <v>600</v>
      </c>
      <c r="E11" s="12">
        <f t="shared" si="0"/>
        <v>5.5555555555555552E-2</v>
      </c>
      <c r="F11" s="15">
        <f t="shared" si="1"/>
        <v>3</v>
      </c>
      <c r="G11" s="16">
        <f t="shared" si="2"/>
        <v>3.7037037037037035E-2</v>
      </c>
      <c r="H11" s="16">
        <f t="shared" si="3"/>
        <v>0.24074074074074073</v>
      </c>
      <c r="I11" s="20">
        <f t="shared" si="4"/>
        <v>0</v>
      </c>
      <c r="J11" s="20" t="str">
        <f t="shared" si="5"/>
        <v/>
      </c>
    </row>
    <row r="12" spans="2:21" s="7" customFormat="1" x14ac:dyDescent="0.35">
      <c r="B12" s="7">
        <v>9</v>
      </c>
      <c r="C12" s="10" t="s">
        <v>18</v>
      </c>
      <c r="D12" s="11">
        <v>700</v>
      </c>
      <c r="E12" s="12">
        <f t="shared" si="0"/>
        <v>6.4814814814814811E-2</v>
      </c>
      <c r="F12" s="15">
        <f t="shared" si="1"/>
        <v>3</v>
      </c>
      <c r="G12" s="16">
        <f t="shared" si="2"/>
        <v>3.7037037037037035E-2</v>
      </c>
      <c r="H12" s="16">
        <f t="shared" si="3"/>
        <v>0.24074074074074073</v>
      </c>
      <c r="I12" s="20">
        <f t="shared" si="4"/>
        <v>500</v>
      </c>
      <c r="J12" s="20" t="str">
        <f t="shared" si="5"/>
        <v>April</v>
      </c>
    </row>
    <row r="13" spans="2:21" s="7" customFormat="1" x14ac:dyDescent="0.35">
      <c r="B13" s="7">
        <v>10</v>
      </c>
      <c r="C13" s="10" t="s">
        <v>19</v>
      </c>
      <c r="D13" s="11">
        <v>800</v>
      </c>
      <c r="E13" s="12">
        <f t="shared" si="0"/>
        <v>7.407407407407407E-2</v>
      </c>
      <c r="F13" s="15">
        <f t="shared" si="1"/>
        <v>4</v>
      </c>
      <c r="G13" s="16">
        <f t="shared" si="2"/>
        <v>4.6296296296296294E-2</v>
      </c>
      <c r="H13" s="16">
        <f t="shared" si="3"/>
        <v>0.28703703703703703</v>
      </c>
      <c r="I13" s="20">
        <f t="shared" si="4"/>
        <v>500</v>
      </c>
      <c r="J13" s="20" t="str">
        <f t="shared" si="5"/>
        <v/>
      </c>
    </row>
    <row r="14" spans="2:21" s="7" customFormat="1" x14ac:dyDescent="0.35">
      <c r="B14" s="7">
        <v>11</v>
      </c>
      <c r="C14" s="10" t="s">
        <v>20</v>
      </c>
      <c r="D14" s="11">
        <v>400</v>
      </c>
      <c r="E14" s="12">
        <f t="shared" si="0"/>
        <v>3.7037037037037035E-2</v>
      </c>
      <c r="F14" s="15">
        <f t="shared" si="1"/>
        <v>4</v>
      </c>
      <c r="G14" s="16">
        <f t="shared" si="2"/>
        <v>4.6296296296296294E-2</v>
      </c>
      <c r="H14" s="16">
        <f t="shared" si="3"/>
        <v>0.28703703703703703</v>
      </c>
      <c r="I14" s="20">
        <f t="shared" si="4"/>
        <v>0</v>
      </c>
      <c r="J14" s="20" t="str">
        <f t="shared" si="5"/>
        <v/>
      </c>
    </row>
    <row r="15" spans="2:21" s="7" customFormat="1" x14ac:dyDescent="0.35">
      <c r="B15" s="7">
        <v>12</v>
      </c>
      <c r="C15" s="10" t="s">
        <v>21</v>
      </c>
      <c r="D15" s="11">
        <v>600</v>
      </c>
      <c r="E15" s="12">
        <f t="shared" si="0"/>
        <v>5.5555555555555552E-2</v>
      </c>
      <c r="F15" s="15">
        <f t="shared" si="1"/>
        <v>4</v>
      </c>
      <c r="G15" s="16">
        <f t="shared" si="2"/>
        <v>4.6296296296296294E-2</v>
      </c>
      <c r="H15" s="16">
        <f t="shared" si="3"/>
        <v>0.28703703703703703</v>
      </c>
      <c r="I15" s="20">
        <f t="shared" si="4"/>
        <v>1500</v>
      </c>
      <c r="J15" s="20" t="str">
        <f t="shared" si="5"/>
        <v>Mei</v>
      </c>
    </row>
    <row r="16" spans="2:21" s="7" customFormat="1" x14ac:dyDescent="0.35">
      <c r="E16" s="13"/>
      <c r="F16" s="15">
        <f t="shared" si="1"/>
        <v>5</v>
      </c>
      <c r="G16" s="16">
        <f t="shared" si="2"/>
        <v>0.1388888888888889</v>
      </c>
      <c r="H16" s="16">
        <f t="shared" si="3"/>
        <v>0.42592592592592593</v>
      </c>
      <c r="I16" s="20">
        <f t="shared" si="4"/>
        <v>1500</v>
      </c>
      <c r="J16" s="20" t="str">
        <f t="shared" si="5"/>
        <v/>
      </c>
    </row>
    <row r="17" spans="4:10" s="7" customFormat="1" x14ac:dyDescent="0.35">
      <c r="D17" s="11">
        <f>SUM(D4:D16)</f>
        <v>10800</v>
      </c>
      <c r="E17" s="12">
        <f>SUM(E4:E16)</f>
        <v>1</v>
      </c>
      <c r="F17" s="15">
        <f t="shared" si="1"/>
        <v>5</v>
      </c>
      <c r="G17" s="16">
        <f t="shared" si="2"/>
        <v>0.1388888888888889</v>
      </c>
      <c r="H17" s="16">
        <f t="shared" si="3"/>
        <v>0.42592592592592593</v>
      </c>
      <c r="I17" s="20">
        <f t="shared" si="4"/>
        <v>0</v>
      </c>
      <c r="J17" s="20" t="str">
        <f t="shared" si="5"/>
        <v/>
      </c>
    </row>
    <row r="18" spans="4:10" s="7" customFormat="1" x14ac:dyDescent="0.35">
      <c r="F18" s="15">
        <f t="shared" si="1"/>
        <v>5</v>
      </c>
      <c r="G18" s="16">
        <f t="shared" si="2"/>
        <v>0.1388888888888889</v>
      </c>
      <c r="H18" s="16">
        <f t="shared" si="3"/>
        <v>0.42592592592592593</v>
      </c>
      <c r="I18" s="20">
        <f t="shared" si="4"/>
        <v>2600</v>
      </c>
      <c r="J18" s="20" t="str">
        <f t="shared" si="5"/>
        <v>Juni</v>
      </c>
    </row>
    <row r="19" spans="4:10" s="7" customFormat="1" x14ac:dyDescent="0.35">
      <c r="F19" s="15">
        <f t="shared" si="1"/>
        <v>6</v>
      </c>
      <c r="G19" s="16">
        <f t="shared" si="2"/>
        <v>0.24074074074074073</v>
      </c>
      <c r="H19" s="16">
        <f t="shared" si="3"/>
        <v>0.66666666666666663</v>
      </c>
      <c r="I19" s="20">
        <f t="shared" si="4"/>
        <v>2600</v>
      </c>
      <c r="J19" s="20" t="str">
        <f t="shared" si="5"/>
        <v/>
      </c>
    </row>
    <row r="20" spans="4:10" s="7" customFormat="1" x14ac:dyDescent="0.35">
      <c r="F20" s="15">
        <f t="shared" si="1"/>
        <v>6</v>
      </c>
      <c r="G20" s="16">
        <f t="shared" si="2"/>
        <v>0.24074074074074073</v>
      </c>
      <c r="H20" s="16">
        <f t="shared" si="3"/>
        <v>0.66666666666666663</v>
      </c>
      <c r="I20" s="20">
        <f t="shared" si="4"/>
        <v>0</v>
      </c>
      <c r="J20" s="20" t="str">
        <f t="shared" si="5"/>
        <v/>
      </c>
    </row>
    <row r="21" spans="4:10" s="7" customFormat="1" x14ac:dyDescent="0.35">
      <c r="F21" s="15">
        <f t="shared" si="1"/>
        <v>6</v>
      </c>
      <c r="G21" s="16">
        <f t="shared" si="2"/>
        <v>0.24074074074074073</v>
      </c>
      <c r="H21" s="16">
        <f t="shared" si="3"/>
        <v>0.66666666666666663</v>
      </c>
      <c r="I21" s="20">
        <f t="shared" si="4"/>
        <v>500</v>
      </c>
      <c r="J21" s="20" t="str">
        <f t="shared" si="5"/>
        <v>Juli</v>
      </c>
    </row>
    <row r="22" spans="4:10" s="7" customFormat="1" x14ac:dyDescent="0.35">
      <c r="F22" s="15">
        <f t="shared" si="1"/>
        <v>7</v>
      </c>
      <c r="G22" s="16">
        <f t="shared" si="2"/>
        <v>4.6296296296296294E-2</v>
      </c>
      <c r="H22" s="16">
        <f t="shared" si="3"/>
        <v>0.71296296296296291</v>
      </c>
      <c r="I22" s="20">
        <f t="shared" si="4"/>
        <v>500</v>
      </c>
      <c r="J22" s="20" t="str">
        <f t="shared" si="5"/>
        <v/>
      </c>
    </row>
    <row r="23" spans="4:10" s="7" customFormat="1" x14ac:dyDescent="0.35">
      <c r="F23" s="15">
        <f t="shared" si="1"/>
        <v>7</v>
      </c>
      <c r="G23" s="16">
        <f t="shared" si="2"/>
        <v>4.6296296296296294E-2</v>
      </c>
      <c r="H23" s="16">
        <f t="shared" si="3"/>
        <v>0.71296296296296291</v>
      </c>
      <c r="I23" s="20">
        <f t="shared" si="4"/>
        <v>0</v>
      </c>
      <c r="J23" s="20" t="str">
        <f t="shared" si="5"/>
        <v/>
      </c>
    </row>
    <row r="24" spans="4:10" s="7" customFormat="1" x14ac:dyDescent="0.35">
      <c r="F24" s="15">
        <f t="shared" si="1"/>
        <v>7</v>
      </c>
      <c r="G24" s="16">
        <f t="shared" si="2"/>
        <v>4.6296296296296294E-2</v>
      </c>
      <c r="H24" s="16">
        <f t="shared" si="3"/>
        <v>0.71296296296296291</v>
      </c>
      <c r="I24" s="20">
        <f t="shared" si="4"/>
        <v>600</v>
      </c>
      <c r="J24" s="20" t="str">
        <f t="shared" si="5"/>
        <v>Augustus</v>
      </c>
    </row>
    <row r="25" spans="4:10" s="7" customFormat="1" x14ac:dyDescent="0.35">
      <c r="F25" s="15">
        <f t="shared" si="1"/>
        <v>8</v>
      </c>
      <c r="G25" s="16">
        <f t="shared" si="2"/>
        <v>5.5555555555555552E-2</v>
      </c>
      <c r="H25" s="16">
        <f t="shared" si="3"/>
        <v>0.76851851851851849</v>
      </c>
      <c r="I25" s="20">
        <f t="shared" si="4"/>
        <v>600</v>
      </c>
      <c r="J25" s="20" t="str">
        <f t="shared" si="5"/>
        <v/>
      </c>
    </row>
    <row r="26" spans="4:10" s="7" customFormat="1" x14ac:dyDescent="0.35">
      <c r="F26" s="15">
        <f t="shared" si="1"/>
        <v>8</v>
      </c>
      <c r="G26" s="16">
        <f t="shared" si="2"/>
        <v>5.5555555555555552E-2</v>
      </c>
      <c r="H26" s="16">
        <f t="shared" si="3"/>
        <v>0.76851851851851849</v>
      </c>
      <c r="I26" s="20">
        <f t="shared" si="4"/>
        <v>0</v>
      </c>
      <c r="J26" s="20" t="str">
        <f t="shared" si="5"/>
        <v/>
      </c>
    </row>
    <row r="27" spans="4:10" s="7" customFormat="1" x14ac:dyDescent="0.35">
      <c r="F27" s="15">
        <f t="shared" si="1"/>
        <v>8</v>
      </c>
      <c r="G27" s="16">
        <f t="shared" si="2"/>
        <v>5.5555555555555552E-2</v>
      </c>
      <c r="H27" s="16">
        <f t="shared" si="3"/>
        <v>0.76851851851851849</v>
      </c>
      <c r="I27" s="20">
        <f t="shared" si="4"/>
        <v>700</v>
      </c>
      <c r="J27" s="20" t="str">
        <f t="shared" si="5"/>
        <v>September</v>
      </c>
    </row>
    <row r="28" spans="4:10" s="7" customFormat="1" x14ac:dyDescent="0.35">
      <c r="F28" s="15">
        <f t="shared" si="1"/>
        <v>9</v>
      </c>
      <c r="G28" s="16">
        <f t="shared" si="2"/>
        <v>6.4814814814814811E-2</v>
      </c>
      <c r="H28" s="16">
        <f t="shared" si="3"/>
        <v>0.83333333333333326</v>
      </c>
      <c r="I28" s="20">
        <f t="shared" si="4"/>
        <v>700</v>
      </c>
      <c r="J28" s="20" t="str">
        <f t="shared" si="5"/>
        <v/>
      </c>
    </row>
    <row r="29" spans="4:10" s="7" customFormat="1" x14ac:dyDescent="0.35">
      <c r="F29" s="15">
        <f t="shared" si="1"/>
        <v>9</v>
      </c>
      <c r="G29" s="16">
        <f t="shared" si="2"/>
        <v>6.4814814814814811E-2</v>
      </c>
      <c r="H29" s="16">
        <f t="shared" si="3"/>
        <v>0.83333333333333326</v>
      </c>
      <c r="I29" s="20">
        <f t="shared" si="4"/>
        <v>0</v>
      </c>
      <c r="J29" s="20" t="str">
        <f t="shared" si="5"/>
        <v/>
      </c>
    </row>
    <row r="30" spans="4:10" s="7" customFormat="1" x14ac:dyDescent="0.35">
      <c r="F30" s="15">
        <f t="shared" si="1"/>
        <v>9</v>
      </c>
      <c r="G30" s="16">
        <f t="shared" si="2"/>
        <v>6.4814814814814811E-2</v>
      </c>
      <c r="H30" s="16">
        <f t="shared" si="3"/>
        <v>0.83333333333333326</v>
      </c>
      <c r="I30" s="20">
        <f t="shared" si="4"/>
        <v>800</v>
      </c>
      <c r="J30" s="20" t="str">
        <f t="shared" si="5"/>
        <v>Oktober</v>
      </c>
    </row>
    <row r="31" spans="4:10" s="7" customFormat="1" x14ac:dyDescent="0.35">
      <c r="F31" s="15">
        <f t="shared" si="1"/>
        <v>10</v>
      </c>
      <c r="G31" s="16">
        <f t="shared" si="2"/>
        <v>7.407407407407407E-2</v>
      </c>
      <c r="H31" s="16">
        <f t="shared" si="3"/>
        <v>0.90740740740740733</v>
      </c>
      <c r="I31" s="20">
        <f t="shared" si="4"/>
        <v>800</v>
      </c>
      <c r="J31" s="20" t="str">
        <f t="shared" si="5"/>
        <v/>
      </c>
    </row>
    <row r="32" spans="4:10" s="7" customFormat="1" x14ac:dyDescent="0.35">
      <c r="F32" s="15">
        <f t="shared" si="1"/>
        <v>10</v>
      </c>
      <c r="G32" s="16">
        <f t="shared" si="2"/>
        <v>7.407407407407407E-2</v>
      </c>
      <c r="H32" s="16">
        <f t="shared" si="3"/>
        <v>0.90740740740740733</v>
      </c>
      <c r="I32" s="20">
        <f t="shared" si="4"/>
        <v>0</v>
      </c>
      <c r="J32" s="20" t="str">
        <f t="shared" si="5"/>
        <v/>
      </c>
    </row>
    <row r="33" spans="6:10" s="7" customFormat="1" x14ac:dyDescent="0.35">
      <c r="F33" s="15">
        <f t="shared" si="1"/>
        <v>10</v>
      </c>
      <c r="G33" s="16">
        <f t="shared" si="2"/>
        <v>7.407407407407407E-2</v>
      </c>
      <c r="H33" s="16">
        <f t="shared" si="3"/>
        <v>0.90740740740740733</v>
      </c>
      <c r="I33" s="20">
        <f t="shared" si="4"/>
        <v>400</v>
      </c>
      <c r="J33" s="20" t="str">
        <f t="shared" si="5"/>
        <v>November</v>
      </c>
    </row>
    <row r="34" spans="6:10" s="7" customFormat="1" x14ac:dyDescent="0.35">
      <c r="F34" s="15">
        <f t="shared" si="1"/>
        <v>11</v>
      </c>
      <c r="G34" s="16">
        <f t="shared" si="2"/>
        <v>3.7037037037037035E-2</v>
      </c>
      <c r="H34" s="16">
        <f t="shared" si="3"/>
        <v>0.94444444444444442</v>
      </c>
      <c r="I34" s="20">
        <f t="shared" si="4"/>
        <v>400</v>
      </c>
      <c r="J34" s="20" t="str">
        <f t="shared" si="5"/>
        <v/>
      </c>
    </row>
    <row r="35" spans="6:10" s="7" customFormat="1" x14ac:dyDescent="0.35">
      <c r="F35" s="15">
        <f t="shared" si="1"/>
        <v>11</v>
      </c>
      <c r="G35" s="16">
        <f t="shared" si="2"/>
        <v>3.7037037037037035E-2</v>
      </c>
      <c r="H35" s="16">
        <f t="shared" si="3"/>
        <v>0.94444444444444442</v>
      </c>
      <c r="I35" s="20">
        <f t="shared" si="4"/>
        <v>0</v>
      </c>
      <c r="J35" s="20" t="str">
        <f t="shared" si="5"/>
        <v/>
      </c>
    </row>
    <row r="36" spans="6:10" s="7" customFormat="1" x14ac:dyDescent="0.35">
      <c r="F36" s="15">
        <f t="shared" si="1"/>
        <v>11</v>
      </c>
      <c r="G36" s="16">
        <f t="shared" si="2"/>
        <v>3.7037037037037035E-2</v>
      </c>
      <c r="H36" s="16">
        <f t="shared" si="3"/>
        <v>0.94444444444444442</v>
      </c>
      <c r="I36" s="20">
        <f t="shared" si="4"/>
        <v>600</v>
      </c>
      <c r="J36" s="20" t="str">
        <f t="shared" si="5"/>
        <v>December</v>
      </c>
    </row>
    <row r="37" spans="6:10" s="7" customFormat="1" x14ac:dyDescent="0.35">
      <c r="F37" s="15">
        <f t="shared" si="1"/>
        <v>12</v>
      </c>
      <c r="G37" s="16">
        <f t="shared" si="2"/>
        <v>5.5555555555555552E-2</v>
      </c>
      <c r="H37" s="16">
        <f t="shared" si="3"/>
        <v>1</v>
      </c>
      <c r="I37" s="20">
        <f t="shared" si="4"/>
        <v>600</v>
      </c>
      <c r="J37" s="20" t="str">
        <f t="shared" si="5"/>
        <v/>
      </c>
    </row>
    <row r="38" spans="6:10" s="7" customFormat="1" x14ac:dyDescent="0.35">
      <c r="F38" s="15">
        <f t="shared" si="1"/>
        <v>12</v>
      </c>
      <c r="G38" s="16">
        <f t="shared" si="2"/>
        <v>5.5555555555555552E-2</v>
      </c>
      <c r="H38" s="16">
        <f t="shared" si="3"/>
        <v>1</v>
      </c>
      <c r="I38" s="20">
        <f t="shared" si="4"/>
        <v>0</v>
      </c>
      <c r="J38" s="20" t="str">
        <f t="shared" si="5"/>
        <v/>
      </c>
    </row>
    <row r="39" spans="6:10" s="7" customFormat="1" x14ac:dyDescent="0.35">
      <c r="F39" s="15">
        <f t="shared" si="1"/>
        <v>12</v>
      </c>
      <c r="G39" s="16">
        <f t="shared" si="2"/>
        <v>5.5555555555555552E-2</v>
      </c>
      <c r="H39" s="16">
        <f t="shared" si="3"/>
        <v>1</v>
      </c>
      <c r="I39" s="20" t="e">
        <f t="shared" si="4"/>
        <v>#N/A</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3CF5-84CB-4255-BDA9-8ACAC9ECCB86}">
  <dimension ref="B1:U39"/>
  <sheetViews>
    <sheetView showGridLines="0" workbookViewId="0"/>
  </sheetViews>
  <sheetFormatPr defaultColWidth="8.85546875" defaultRowHeight="18" x14ac:dyDescent="0.35"/>
  <cols>
    <col min="1" max="1" width="4.7109375" style="7" customWidth="1"/>
    <col min="2" max="2" width="7.42578125" style="7" customWidth="1"/>
    <col min="3" max="3" width="12.140625" style="7" customWidth="1"/>
    <col min="4" max="5" width="13.42578125" style="7" customWidth="1"/>
    <col min="6" max="15" width="8.85546875" style="7"/>
    <col min="16" max="16" width="8.85546875" style="7" customWidth="1"/>
    <col min="17" max="18" width="9" style="7" customWidth="1"/>
    <col min="19" max="19" width="3.7109375" style="7" customWidth="1"/>
    <col min="20" max="20" width="8.85546875" style="7" customWidth="1"/>
    <col min="21" max="21" width="9" style="7" customWidth="1"/>
    <col min="22" max="23" width="8.85546875" style="7" customWidth="1"/>
    <col min="24" max="16384" width="8.85546875" style="7"/>
  </cols>
  <sheetData>
    <row r="1" spans="2:21" s="7" customFormat="1" x14ac:dyDescent="0.35">
      <c r="C1" s="17" t="s">
        <v>31</v>
      </c>
      <c r="F1" s="14" t="s">
        <v>26</v>
      </c>
      <c r="G1" s="14" t="s">
        <v>27</v>
      </c>
      <c r="U1" s="8"/>
    </row>
    <row r="2" spans="2:21" s="7" customFormat="1" x14ac:dyDescent="0.35">
      <c r="B2" s="7" t="s">
        <v>23</v>
      </c>
      <c r="F2" s="7" t="s">
        <v>24</v>
      </c>
      <c r="G2" s="7" t="s">
        <v>25</v>
      </c>
      <c r="H2" s="7" t="s">
        <v>28</v>
      </c>
      <c r="I2" s="7" t="s">
        <v>29</v>
      </c>
      <c r="J2" s="7" t="s">
        <v>30</v>
      </c>
    </row>
    <row r="3" spans="2:21" s="7" customFormat="1" x14ac:dyDescent="0.35">
      <c r="C3" s="9" t="s">
        <v>0</v>
      </c>
      <c r="D3" s="9" t="s">
        <v>9</v>
      </c>
      <c r="E3" s="9" t="s">
        <v>22</v>
      </c>
      <c r="F3" s="7">
        <v>0</v>
      </c>
      <c r="G3" s="13">
        <v>0</v>
      </c>
      <c r="H3" s="23">
        <f>G3</f>
        <v>0</v>
      </c>
      <c r="I3" s="7">
        <f>D4</f>
        <v>800</v>
      </c>
      <c r="J3" s="24" t="str">
        <f>C4</f>
        <v>Januari</v>
      </c>
    </row>
    <row r="4" spans="2:21" s="7" customFormat="1" x14ac:dyDescent="0.35">
      <c r="B4" s="7">
        <v>1</v>
      </c>
      <c r="C4" s="10" t="s">
        <v>10</v>
      </c>
      <c r="D4" s="11">
        <v>800</v>
      </c>
      <c r="E4" s="12">
        <f>D4/$D$17</f>
        <v>7.407407407407407E-2</v>
      </c>
      <c r="F4" s="15">
        <f>IF(F3*3=SUM(F1:F3),F3+1,F3)</f>
        <v>1</v>
      </c>
      <c r="G4" s="16">
        <f>VLOOKUP(F4,B:E,4,0)</f>
        <v>7.407407407407407E-2</v>
      </c>
      <c r="H4" s="16">
        <f>IF(F4=F3,H3,G4+H3)</f>
        <v>7.407407407407407E-2</v>
      </c>
      <c r="I4" s="20">
        <f>IF(AND(F4=F3,F4=F2),VLOOKUP(F5,B:D,3,0),IF(F4=F3,0,IF(F4&lt;&gt;F3,VLOOKUP(F4,B:D,3,0))))</f>
        <v>800</v>
      </c>
      <c r="J4" s="20" t="str">
        <f>IF(J3&lt;&gt;"","",IF(OR(J2&lt;&gt;"",J3&lt;&gt;""),"",IF(AND(J2="",J3=""),VLOOKUP(F4+1,$B$4:$C$15,2,FALSE))))</f>
        <v/>
      </c>
    </row>
    <row r="5" spans="2:21" s="7" customFormat="1" x14ac:dyDescent="0.35">
      <c r="B5" s="7">
        <v>2</v>
      </c>
      <c r="C5" s="10" t="s">
        <v>11</v>
      </c>
      <c r="D5" s="11">
        <v>1400</v>
      </c>
      <c r="E5" s="12">
        <f t="shared" ref="E5:E15" si="0">D5/$D$17</f>
        <v>0.12962962962962962</v>
      </c>
      <c r="F5" s="15">
        <f t="shared" ref="F5:F39" si="1">IF(F4*3=SUM(F2:F4),F4+1,F4)</f>
        <v>1</v>
      </c>
      <c r="G5" s="16">
        <f t="shared" ref="G5:G39" si="2">VLOOKUP(F5,B:E,4,0)</f>
        <v>7.407407407407407E-2</v>
      </c>
      <c r="H5" s="16">
        <f t="shared" ref="H5:H39" si="3">IF(F5=F4,H4,G5+H4)</f>
        <v>7.407407407407407E-2</v>
      </c>
      <c r="I5" s="20">
        <f t="shared" ref="I5:I39" si="4">IF(AND(F5=F4,F5=F3),VLOOKUP(F6,B:D,3,0),IF(F5=F4,0,IF(F5&lt;&gt;F4,VLOOKUP(F5,B:D,3,0))))</f>
        <v>0</v>
      </c>
      <c r="J5" s="20" t="str">
        <f t="shared" ref="J5:J38" si="5">IF(J4&lt;&gt;"","",IF(OR(J3&lt;&gt;"",J4&lt;&gt;""),"",IF(AND(J3="",J4=""),VLOOKUP(F5+1,$B$4:$C$15,2,FALSE))))</f>
        <v/>
      </c>
    </row>
    <row r="6" spans="2:21" s="7" customFormat="1" x14ac:dyDescent="0.35">
      <c r="B6" s="7">
        <v>3</v>
      </c>
      <c r="C6" s="10" t="s">
        <v>12</v>
      </c>
      <c r="D6" s="11">
        <v>400</v>
      </c>
      <c r="E6" s="12">
        <f t="shared" si="0"/>
        <v>3.7037037037037035E-2</v>
      </c>
      <c r="F6" s="15">
        <f t="shared" si="1"/>
        <v>1</v>
      </c>
      <c r="G6" s="16">
        <f t="shared" si="2"/>
        <v>7.407407407407407E-2</v>
      </c>
      <c r="H6" s="16">
        <f t="shared" si="3"/>
        <v>7.407407407407407E-2</v>
      </c>
      <c r="I6" s="20">
        <f t="shared" si="4"/>
        <v>1400</v>
      </c>
      <c r="J6" s="20" t="str">
        <f t="shared" si="5"/>
        <v>Februari</v>
      </c>
    </row>
    <row r="7" spans="2:21" s="7" customFormat="1" x14ac:dyDescent="0.35">
      <c r="B7" s="7">
        <v>4</v>
      </c>
      <c r="C7" s="10" t="s">
        <v>13</v>
      </c>
      <c r="D7" s="11">
        <v>500</v>
      </c>
      <c r="E7" s="12">
        <f t="shared" si="0"/>
        <v>4.6296296296296294E-2</v>
      </c>
      <c r="F7" s="15">
        <f t="shared" si="1"/>
        <v>2</v>
      </c>
      <c r="G7" s="16">
        <f t="shared" si="2"/>
        <v>0.12962962962962962</v>
      </c>
      <c r="H7" s="16">
        <f t="shared" si="3"/>
        <v>0.20370370370370369</v>
      </c>
      <c r="I7" s="20">
        <f t="shared" si="4"/>
        <v>1400</v>
      </c>
      <c r="J7" s="20" t="str">
        <f t="shared" si="5"/>
        <v/>
      </c>
    </row>
    <row r="8" spans="2:21" s="7" customFormat="1" x14ac:dyDescent="0.35">
      <c r="B8" s="7">
        <v>5</v>
      </c>
      <c r="C8" s="10" t="s">
        <v>14</v>
      </c>
      <c r="D8" s="11">
        <v>1500</v>
      </c>
      <c r="E8" s="12">
        <f t="shared" si="0"/>
        <v>0.1388888888888889</v>
      </c>
      <c r="F8" s="15">
        <f t="shared" si="1"/>
        <v>2</v>
      </c>
      <c r="G8" s="16">
        <f t="shared" si="2"/>
        <v>0.12962962962962962</v>
      </c>
      <c r="H8" s="16">
        <f t="shared" si="3"/>
        <v>0.20370370370370369</v>
      </c>
      <c r="I8" s="20">
        <f t="shared" si="4"/>
        <v>0</v>
      </c>
      <c r="J8" s="20" t="str">
        <f t="shared" si="5"/>
        <v/>
      </c>
    </row>
    <row r="9" spans="2:21" s="7" customFormat="1" x14ac:dyDescent="0.35">
      <c r="B9" s="7">
        <v>6</v>
      </c>
      <c r="C9" s="10" t="s">
        <v>15</v>
      </c>
      <c r="D9" s="11">
        <v>2600</v>
      </c>
      <c r="E9" s="12">
        <f t="shared" si="0"/>
        <v>0.24074074074074073</v>
      </c>
      <c r="F9" s="15">
        <f t="shared" si="1"/>
        <v>2</v>
      </c>
      <c r="G9" s="16">
        <f t="shared" si="2"/>
        <v>0.12962962962962962</v>
      </c>
      <c r="H9" s="16">
        <f t="shared" si="3"/>
        <v>0.20370370370370369</v>
      </c>
      <c r="I9" s="20">
        <f t="shared" si="4"/>
        <v>400</v>
      </c>
      <c r="J9" s="20" t="str">
        <f t="shared" si="5"/>
        <v>Maart</v>
      </c>
    </row>
    <row r="10" spans="2:21" s="7" customFormat="1" x14ac:dyDescent="0.35">
      <c r="B10" s="7">
        <v>7</v>
      </c>
      <c r="C10" s="10" t="s">
        <v>16</v>
      </c>
      <c r="D10" s="11">
        <v>500</v>
      </c>
      <c r="E10" s="12">
        <f t="shared" si="0"/>
        <v>4.6296296296296294E-2</v>
      </c>
      <c r="F10" s="15">
        <f>IF(F9*3=SUM(F7:F9),F9+1,F9)</f>
        <v>3</v>
      </c>
      <c r="G10" s="16">
        <f t="shared" si="2"/>
        <v>3.7037037037037035E-2</v>
      </c>
      <c r="H10" s="16">
        <f t="shared" si="3"/>
        <v>0.24074074074074073</v>
      </c>
      <c r="I10" s="20">
        <f t="shared" si="4"/>
        <v>400</v>
      </c>
      <c r="J10" s="20" t="str">
        <f t="shared" si="5"/>
        <v/>
      </c>
    </row>
    <row r="11" spans="2:21" s="7" customFormat="1" x14ac:dyDescent="0.35">
      <c r="B11" s="7">
        <v>8</v>
      </c>
      <c r="C11" s="10" t="s">
        <v>17</v>
      </c>
      <c r="D11" s="11">
        <v>600</v>
      </c>
      <c r="E11" s="12">
        <f t="shared" si="0"/>
        <v>5.5555555555555552E-2</v>
      </c>
      <c r="F11" s="15">
        <f t="shared" si="1"/>
        <v>3</v>
      </c>
      <c r="G11" s="16">
        <f t="shared" si="2"/>
        <v>3.7037037037037035E-2</v>
      </c>
      <c r="H11" s="16">
        <f t="shared" si="3"/>
        <v>0.24074074074074073</v>
      </c>
      <c r="I11" s="20">
        <f t="shared" si="4"/>
        <v>0</v>
      </c>
      <c r="J11" s="20" t="str">
        <f t="shared" si="5"/>
        <v/>
      </c>
    </row>
    <row r="12" spans="2:21" s="7" customFormat="1" x14ac:dyDescent="0.35">
      <c r="B12" s="7">
        <v>9</v>
      </c>
      <c r="C12" s="10" t="s">
        <v>18</v>
      </c>
      <c r="D12" s="11">
        <v>700</v>
      </c>
      <c r="E12" s="12">
        <f t="shared" si="0"/>
        <v>6.4814814814814811E-2</v>
      </c>
      <c r="F12" s="15">
        <f t="shared" si="1"/>
        <v>3</v>
      </c>
      <c r="G12" s="16">
        <f t="shared" si="2"/>
        <v>3.7037037037037035E-2</v>
      </c>
      <c r="H12" s="16">
        <f t="shared" si="3"/>
        <v>0.24074074074074073</v>
      </c>
      <c r="I12" s="20">
        <f t="shared" si="4"/>
        <v>500</v>
      </c>
      <c r="J12" s="20" t="str">
        <f t="shared" si="5"/>
        <v>April</v>
      </c>
    </row>
    <row r="13" spans="2:21" s="7" customFormat="1" x14ac:dyDescent="0.35">
      <c r="B13" s="7">
        <v>10</v>
      </c>
      <c r="C13" s="10" t="s">
        <v>19</v>
      </c>
      <c r="D13" s="11">
        <v>800</v>
      </c>
      <c r="E13" s="12">
        <f t="shared" si="0"/>
        <v>7.407407407407407E-2</v>
      </c>
      <c r="F13" s="15">
        <f t="shared" si="1"/>
        <v>4</v>
      </c>
      <c r="G13" s="16">
        <f t="shared" si="2"/>
        <v>4.6296296296296294E-2</v>
      </c>
      <c r="H13" s="16">
        <f t="shared" si="3"/>
        <v>0.28703703703703703</v>
      </c>
      <c r="I13" s="20">
        <f t="shared" si="4"/>
        <v>500</v>
      </c>
      <c r="J13" s="20" t="str">
        <f t="shared" si="5"/>
        <v/>
      </c>
    </row>
    <row r="14" spans="2:21" s="7" customFormat="1" x14ac:dyDescent="0.35">
      <c r="B14" s="7">
        <v>11</v>
      </c>
      <c r="C14" s="10" t="s">
        <v>20</v>
      </c>
      <c r="D14" s="11">
        <v>400</v>
      </c>
      <c r="E14" s="12">
        <f t="shared" si="0"/>
        <v>3.7037037037037035E-2</v>
      </c>
      <c r="F14" s="15">
        <f t="shared" si="1"/>
        <v>4</v>
      </c>
      <c r="G14" s="16">
        <f t="shared" si="2"/>
        <v>4.6296296296296294E-2</v>
      </c>
      <c r="H14" s="16">
        <f t="shared" si="3"/>
        <v>0.28703703703703703</v>
      </c>
      <c r="I14" s="20">
        <f t="shared" si="4"/>
        <v>0</v>
      </c>
      <c r="J14" s="20" t="str">
        <f t="shared" si="5"/>
        <v/>
      </c>
    </row>
    <row r="15" spans="2:21" s="7" customFormat="1" x14ac:dyDescent="0.35">
      <c r="B15" s="7">
        <v>12</v>
      </c>
      <c r="C15" s="10" t="s">
        <v>21</v>
      </c>
      <c r="D15" s="11">
        <v>600</v>
      </c>
      <c r="E15" s="12">
        <f t="shared" si="0"/>
        <v>5.5555555555555552E-2</v>
      </c>
      <c r="F15" s="15">
        <f t="shared" si="1"/>
        <v>4</v>
      </c>
      <c r="G15" s="16">
        <f t="shared" si="2"/>
        <v>4.6296296296296294E-2</v>
      </c>
      <c r="H15" s="16">
        <f t="shared" si="3"/>
        <v>0.28703703703703703</v>
      </c>
      <c r="I15" s="20">
        <f t="shared" si="4"/>
        <v>1500</v>
      </c>
      <c r="J15" s="20" t="str">
        <f t="shared" si="5"/>
        <v>Mei</v>
      </c>
    </row>
    <row r="16" spans="2:21" s="7" customFormat="1" x14ac:dyDescent="0.35">
      <c r="E16" s="13"/>
      <c r="F16" s="15">
        <f t="shared" si="1"/>
        <v>5</v>
      </c>
      <c r="G16" s="16">
        <f t="shared" si="2"/>
        <v>0.1388888888888889</v>
      </c>
      <c r="H16" s="16">
        <f t="shared" si="3"/>
        <v>0.42592592592592593</v>
      </c>
      <c r="I16" s="20">
        <f t="shared" si="4"/>
        <v>1500</v>
      </c>
      <c r="J16" s="20" t="str">
        <f t="shared" si="5"/>
        <v/>
      </c>
    </row>
    <row r="17" spans="4:10" s="7" customFormat="1" x14ac:dyDescent="0.35">
      <c r="D17" s="11">
        <f>SUM(D4:D16)</f>
        <v>10800</v>
      </c>
      <c r="E17" s="12">
        <f>SUM(E4:E16)</f>
        <v>1</v>
      </c>
      <c r="F17" s="15">
        <f t="shared" si="1"/>
        <v>5</v>
      </c>
      <c r="G17" s="16">
        <f t="shared" si="2"/>
        <v>0.1388888888888889</v>
      </c>
      <c r="H17" s="16">
        <f t="shared" si="3"/>
        <v>0.42592592592592593</v>
      </c>
      <c r="I17" s="20">
        <f t="shared" si="4"/>
        <v>0</v>
      </c>
      <c r="J17" s="20" t="str">
        <f t="shared" si="5"/>
        <v/>
      </c>
    </row>
    <row r="18" spans="4:10" s="7" customFormat="1" x14ac:dyDescent="0.35">
      <c r="F18" s="15">
        <f t="shared" si="1"/>
        <v>5</v>
      </c>
      <c r="G18" s="16">
        <f t="shared" si="2"/>
        <v>0.1388888888888889</v>
      </c>
      <c r="H18" s="16">
        <f t="shared" si="3"/>
        <v>0.42592592592592593</v>
      </c>
      <c r="I18" s="20">
        <f t="shared" si="4"/>
        <v>2600</v>
      </c>
      <c r="J18" s="20" t="str">
        <f t="shared" si="5"/>
        <v>Juni</v>
      </c>
    </row>
    <row r="19" spans="4:10" s="7" customFormat="1" x14ac:dyDescent="0.35">
      <c r="F19" s="15">
        <f t="shared" si="1"/>
        <v>6</v>
      </c>
      <c r="G19" s="16">
        <f t="shared" si="2"/>
        <v>0.24074074074074073</v>
      </c>
      <c r="H19" s="16">
        <f t="shared" si="3"/>
        <v>0.66666666666666663</v>
      </c>
      <c r="I19" s="20">
        <f t="shared" si="4"/>
        <v>2600</v>
      </c>
      <c r="J19" s="20" t="str">
        <f t="shared" si="5"/>
        <v/>
      </c>
    </row>
    <row r="20" spans="4:10" s="7" customFormat="1" x14ac:dyDescent="0.35">
      <c r="F20" s="15">
        <f t="shared" si="1"/>
        <v>6</v>
      </c>
      <c r="G20" s="16">
        <f t="shared" si="2"/>
        <v>0.24074074074074073</v>
      </c>
      <c r="H20" s="16">
        <f t="shared" si="3"/>
        <v>0.66666666666666663</v>
      </c>
      <c r="I20" s="20">
        <f t="shared" si="4"/>
        <v>0</v>
      </c>
      <c r="J20" s="20" t="str">
        <f t="shared" si="5"/>
        <v/>
      </c>
    </row>
    <row r="21" spans="4:10" s="7" customFormat="1" x14ac:dyDescent="0.35">
      <c r="F21" s="15">
        <f t="shared" si="1"/>
        <v>6</v>
      </c>
      <c r="G21" s="16">
        <f t="shared" si="2"/>
        <v>0.24074074074074073</v>
      </c>
      <c r="H21" s="16">
        <f t="shared" si="3"/>
        <v>0.66666666666666663</v>
      </c>
      <c r="I21" s="20">
        <f t="shared" si="4"/>
        <v>500</v>
      </c>
      <c r="J21" s="20" t="str">
        <f t="shared" si="5"/>
        <v>Juli</v>
      </c>
    </row>
    <row r="22" spans="4:10" s="7" customFormat="1" x14ac:dyDescent="0.35">
      <c r="F22" s="15">
        <f t="shared" si="1"/>
        <v>7</v>
      </c>
      <c r="G22" s="16">
        <f t="shared" si="2"/>
        <v>4.6296296296296294E-2</v>
      </c>
      <c r="H22" s="16">
        <f t="shared" si="3"/>
        <v>0.71296296296296291</v>
      </c>
      <c r="I22" s="20">
        <f t="shared" si="4"/>
        <v>500</v>
      </c>
      <c r="J22" s="20" t="str">
        <f t="shared" si="5"/>
        <v/>
      </c>
    </row>
    <row r="23" spans="4:10" s="7" customFormat="1" x14ac:dyDescent="0.35">
      <c r="F23" s="15">
        <f t="shared" si="1"/>
        <v>7</v>
      </c>
      <c r="G23" s="16">
        <f t="shared" si="2"/>
        <v>4.6296296296296294E-2</v>
      </c>
      <c r="H23" s="16">
        <f t="shared" si="3"/>
        <v>0.71296296296296291</v>
      </c>
      <c r="I23" s="20">
        <f t="shared" si="4"/>
        <v>0</v>
      </c>
      <c r="J23" s="20" t="str">
        <f t="shared" si="5"/>
        <v/>
      </c>
    </row>
    <row r="24" spans="4:10" s="7" customFormat="1" x14ac:dyDescent="0.35">
      <c r="F24" s="15">
        <f t="shared" si="1"/>
        <v>7</v>
      </c>
      <c r="G24" s="16">
        <f t="shared" si="2"/>
        <v>4.6296296296296294E-2</v>
      </c>
      <c r="H24" s="16">
        <f t="shared" si="3"/>
        <v>0.71296296296296291</v>
      </c>
      <c r="I24" s="20">
        <f t="shared" si="4"/>
        <v>600</v>
      </c>
      <c r="J24" s="20" t="str">
        <f t="shared" si="5"/>
        <v>Augustus</v>
      </c>
    </row>
    <row r="25" spans="4:10" s="7" customFormat="1" x14ac:dyDescent="0.35">
      <c r="F25" s="15">
        <f t="shared" si="1"/>
        <v>8</v>
      </c>
      <c r="G25" s="16">
        <f t="shared" si="2"/>
        <v>5.5555555555555552E-2</v>
      </c>
      <c r="H25" s="16">
        <f t="shared" si="3"/>
        <v>0.76851851851851849</v>
      </c>
      <c r="I25" s="20">
        <f t="shared" si="4"/>
        <v>600</v>
      </c>
      <c r="J25" s="20" t="str">
        <f t="shared" si="5"/>
        <v/>
      </c>
    </row>
    <row r="26" spans="4:10" s="7" customFormat="1" x14ac:dyDescent="0.35">
      <c r="F26" s="15">
        <f t="shared" si="1"/>
        <v>8</v>
      </c>
      <c r="G26" s="16">
        <f t="shared" si="2"/>
        <v>5.5555555555555552E-2</v>
      </c>
      <c r="H26" s="16">
        <f t="shared" si="3"/>
        <v>0.76851851851851849</v>
      </c>
      <c r="I26" s="20">
        <f t="shared" si="4"/>
        <v>0</v>
      </c>
      <c r="J26" s="20" t="str">
        <f t="shared" si="5"/>
        <v/>
      </c>
    </row>
    <row r="27" spans="4:10" s="7" customFormat="1" x14ac:dyDescent="0.35">
      <c r="F27" s="15">
        <f t="shared" si="1"/>
        <v>8</v>
      </c>
      <c r="G27" s="16">
        <f t="shared" si="2"/>
        <v>5.5555555555555552E-2</v>
      </c>
      <c r="H27" s="16">
        <f t="shared" si="3"/>
        <v>0.76851851851851849</v>
      </c>
      <c r="I27" s="20">
        <f t="shared" si="4"/>
        <v>700</v>
      </c>
      <c r="J27" s="20" t="str">
        <f t="shared" si="5"/>
        <v>September</v>
      </c>
    </row>
    <row r="28" spans="4:10" s="7" customFormat="1" x14ac:dyDescent="0.35">
      <c r="F28" s="15">
        <f t="shared" si="1"/>
        <v>9</v>
      </c>
      <c r="G28" s="16">
        <f t="shared" si="2"/>
        <v>6.4814814814814811E-2</v>
      </c>
      <c r="H28" s="16">
        <f t="shared" si="3"/>
        <v>0.83333333333333326</v>
      </c>
      <c r="I28" s="20">
        <f t="shared" si="4"/>
        <v>700</v>
      </c>
      <c r="J28" s="20" t="str">
        <f t="shared" si="5"/>
        <v/>
      </c>
    </row>
    <row r="29" spans="4:10" s="7" customFormat="1" x14ac:dyDescent="0.35">
      <c r="F29" s="15">
        <f t="shared" si="1"/>
        <v>9</v>
      </c>
      <c r="G29" s="16">
        <f t="shared" si="2"/>
        <v>6.4814814814814811E-2</v>
      </c>
      <c r="H29" s="16">
        <f t="shared" si="3"/>
        <v>0.83333333333333326</v>
      </c>
      <c r="I29" s="20">
        <f t="shared" si="4"/>
        <v>0</v>
      </c>
      <c r="J29" s="20" t="str">
        <f t="shared" si="5"/>
        <v/>
      </c>
    </row>
    <row r="30" spans="4:10" s="7" customFormat="1" x14ac:dyDescent="0.35">
      <c r="F30" s="15">
        <f t="shared" si="1"/>
        <v>9</v>
      </c>
      <c r="G30" s="16">
        <f t="shared" si="2"/>
        <v>6.4814814814814811E-2</v>
      </c>
      <c r="H30" s="16">
        <f t="shared" si="3"/>
        <v>0.83333333333333326</v>
      </c>
      <c r="I30" s="20">
        <f t="shared" si="4"/>
        <v>800</v>
      </c>
      <c r="J30" s="20" t="str">
        <f t="shared" si="5"/>
        <v>Oktober</v>
      </c>
    </row>
    <row r="31" spans="4:10" s="7" customFormat="1" x14ac:dyDescent="0.35">
      <c r="F31" s="15">
        <f t="shared" si="1"/>
        <v>10</v>
      </c>
      <c r="G31" s="16">
        <f t="shared" si="2"/>
        <v>7.407407407407407E-2</v>
      </c>
      <c r="H31" s="16">
        <f t="shared" si="3"/>
        <v>0.90740740740740733</v>
      </c>
      <c r="I31" s="20">
        <f t="shared" si="4"/>
        <v>800</v>
      </c>
      <c r="J31" s="20" t="str">
        <f t="shared" si="5"/>
        <v/>
      </c>
    </row>
    <row r="32" spans="4:10" s="7" customFormat="1" x14ac:dyDescent="0.35">
      <c r="F32" s="15">
        <f t="shared" si="1"/>
        <v>10</v>
      </c>
      <c r="G32" s="16">
        <f t="shared" si="2"/>
        <v>7.407407407407407E-2</v>
      </c>
      <c r="H32" s="16">
        <f t="shared" si="3"/>
        <v>0.90740740740740733</v>
      </c>
      <c r="I32" s="20">
        <f t="shared" si="4"/>
        <v>0</v>
      </c>
      <c r="J32" s="20" t="str">
        <f t="shared" si="5"/>
        <v/>
      </c>
    </row>
    <row r="33" spans="6:10" s="7" customFormat="1" x14ac:dyDescent="0.35">
      <c r="F33" s="15">
        <f t="shared" si="1"/>
        <v>10</v>
      </c>
      <c r="G33" s="16">
        <f t="shared" si="2"/>
        <v>7.407407407407407E-2</v>
      </c>
      <c r="H33" s="16">
        <f t="shared" si="3"/>
        <v>0.90740740740740733</v>
      </c>
      <c r="I33" s="20">
        <f t="shared" si="4"/>
        <v>400</v>
      </c>
      <c r="J33" s="20" t="str">
        <f t="shared" si="5"/>
        <v>November</v>
      </c>
    </row>
    <row r="34" spans="6:10" s="7" customFormat="1" x14ac:dyDescent="0.35">
      <c r="F34" s="15">
        <f t="shared" si="1"/>
        <v>11</v>
      </c>
      <c r="G34" s="16">
        <f t="shared" si="2"/>
        <v>3.7037037037037035E-2</v>
      </c>
      <c r="H34" s="16">
        <f t="shared" si="3"/>
        <v>0.94444444444444442</v>
      </c>
      <c r="I34" s="20">
        <f t="shared" si="4"/>
        <v>400</v>
      </c>
      <c r="J34" s="20" t="str">
        <f t="shared" si="5"/>
        <v/>
      </c>
    </row>
    <row r="35" spans="6:10" s="7" customFormat="1" x14ac:dyDescent="0.35">
      <c r="F35" s="15">
        <f t="shared" si="1"/>
        <v>11</v>
      </c>
      <c r="G35" s="16">
        <f t="shared" si="2"/>
        <v>3.7037037037037035E-2</v>
      </c>
      <c r="H35" s="16">
        <f t="shared" si="3"/>
        <v>0.94444444444444442</v>
      </c>
      <c r="I35" s="20">
        <f t="shared" si="4"/>
        <v>0</v>
      </c>
      <c r="J35" s="20" t="str">
        <f t="shared" si="5"/>
        <v/>
      </c>
    </row>
    <row r="36" spans="6:10" s="7" customFormat="1" x14ac:dyDescent="0.35">
      <c r="F36" s="15">
        <f t="shared" si="1"/>
        <v>11</v>
      </c>
      <c r="G36" s="16">
        <f t="shared" si="2"/>
        <v>3.7037037037037035E-2</v>
      </c>
      <c r="H36" s="16">
        <f t="shared" si="3"/>
        <v>0.94444444444444442</v>
      </c>
      <c r="I36" s="20">
        <f t="shared" si="4"/>
        <v>600</v>
      </c>
      <c r="J36" s="20" t="str">
        <f t="shared" si="5"/>
        <v>December</v>
      </c>
    </row>
    <row r="37" spans="6:10" s="7" customFormat="1" x14ac:dyDescent="0.35">
      <c r="F37" s="15">
        <f t="shared" si="1"/>
        <v>12</v>
      </c>
      <c r="G37" s="16">
        <f t="shared" si="2"/>
        <v>5.5555555555555552E-2</v>
      </c>
      <c r="H37" s="16">
        <f t="shared" si="3"/>
        <v>1</v>
      </c>
      <c r="I37" s="20">
        <f t="shared" si="4"/>
        <v>600</v>
      </c>
      <c r="J37" s="20" t="str">
        <f t="shared" si="5"/>
        <v/>
      </c>
    </row>
    <row r="38" spans="6:10" s="7" customFormat="1" x14ac:dyDescent="0.35">
      <c r="F38" s="15">
        <f t="shared" si="1"/>
        <v>12</v>
      </c>
      <c r="G38" s="16">
        <f t="shared" si="2"/>
        <v>5.5555555555555552E-2</v>
      </c>
      <c r="H38" s="16">
        <f t="shared" si="3"/>
        <v>1</v>
      </c>
      <c r="I38" s="20">
        <f t="shared" si="4"/>
        <v>0</v>
      </c>
      <c r="J38" s="20" t="str">
        <f t="shared" si="5"/>
        <v/>
      </c>
    </row>
    <row r="39" spans="6:10" s="7" customFormat="1" x14ac:dyDescent="0.35">
      <c r="F39" s="15">
        <f t="shared" si="1"/>
        <v>12</v>
      </c>
      <c r="G39" s="16">
        <f t="shared" si="2"/>
        <v>5.5555555555555552E-2</v>
      </c>
      <c r="H39" s="16">
        <f t="shared" si="3"/>
        <v>1</v>
      </c>
      <c r="I39" s="20" t="e">
        <f t="shared" si="4"/>
        <v>#N/A</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357C-86AC-4A06-9207-8490B4DEC660}">
  <dimension ref="B1:Y39"/>
  <sheetViews>
    <sheetView showGridLines="0" workbookViewId="0"/>
  </sheetViews>
  <sheetFormatPr defaultColWidth="8.85546875" defaultRowHeight="18" x14ac:dyDescent="0.35"/>
  <cols>
    <col min="1" max="1" width="4.7109375" style="7" customWidth="1"/>
    <col min="2" max="2" width="11.5703125" style="7" hidden="1" customWidth="1"/>
    <col min="3" max="3" width="12.140625" style="7" customWidth="1"/>
    <col min="4" max="5" width="13.42578125" style="7" customWidth="1"/>
    <col min="6" max="7" width="10.7109375" style="19" hidden="1" customWidth="1"/>
    <col min="8" max="10" width="10.7109375" style="20" hidden="1" customWidth="1"/>
    <col min="11" max="12" width="10.7109375" style="7" customWidth="1"/>
    <col min="13" max="18" width="8.85546875" style="7"/>
    <col min="19" max="19" width="8.85546875" style="7" customWidth="1"/>
    <col min="20" max="21" width="9" style="7" customWidth="1"/>
    <col min="22" max="22" width="3.7109375" style="7" customWidth="1"/>
    <col min="23" max="23" width="8.85546875" style="7" customWidth="1"/>
    <col min="24" max="24" width="9" style="7" customWidth="1"/>
    <col min="25" max="26" width="8.85546875" style="7" customWidth="1"/>
    <col min="27" max="16384" width="8.85546875" style="7"/>
  </cols>
  <sheetData>
    <row r="1" spans="2:24" x14ac:dyDescent="0.35">
      <c r="C1" s="17" t="s">
        <v>31</v>
      </c>
      <c r="F1" s="18" t="s">
        <v>26</v>
      </c>
      <c r="G1" s="18" t="s">
        <v>27</v>
      </c>
      <c r="X1" s="8"/>
    </row>
    <row r="2" spans="2:24" x14ac:dyDescent="0.35">
      <c r="B2" s="7" t="s">
        <v>23</v>
      </c>
      <c r="F2" s="20" t="s">
        <v>24</v>
      </c>
      <c r="G2" s="20" t="s">
        <v>25</v>
      </c>
      <c r="H2" s="20" t="s">
        <v>28</v>
      </c>
      <c r="I2" s="20" t="s">
        <v>29</v>
      </c>
      <c r="J2" s="20" t="s">
        <v>30</v>
      </c>
      <c r="K2" s="20"/>
    </row>
    <row r="3" spans="2:24" x14ac:dyDescent="0.35">
      <c r="C3" s="9" t="s">
        <v>0</v>
      </c>
      <c r="D3" s="9" t="s">
        <v>9</v>
      </c>
      <c r="E3" s="9" t="s">
        <v>22</v>
      </c>
      <c r="F3" s="20">
        <v>0</v>
      </c>
      <c r="G3" s="16">
        <v>0</v>
      </c>
      <c r="H3" s="25">
        <f>G3</f>
        <v>0</v>
      </c>
      <c r="I3" s="20">
        <f>D4</f>
        <v>1250</v>
      </c>
      <c r="J3" s="26" t="str">
        <f>C4</f>
        <v>Januari</v>
      </c>
      <c r="K3" s="20"/>
    </row>
    <row r="4" spans="2:24" x14ac:dyDescent="0.35">
      <c r="B4" s="7">
        <v>1</v>
      </c>
      <c r="C4" s="10" t="s">
        <v>10</v>
      </c>
      <c r="D4" s="11">
        <v>1250</v>
      </c>
      <c r="E4" s="12">
        <f>D4/$D$17</f>
        <v>9.0909090909090912E-2</v>
      </c>
      <c r="F4" s="15">
        <f>IF(F3*3=SUM(F1:F3),F3+1,F3)</f>
        <v>1</v>
      </c>
      <c r="G4" s="16">
        <f>VLOOKUP(F4,B:E,4,0)</f>
        <v>9.0909090909090912E-2</v>
      </c>
      <c r="H4" s="16">
        <f t="shared" ref="H4:H39" si="0">IF(F4=F3,H3,G4+H3)</f>
        <v>9.0909090909090912E-2</v>
      </c>
      <c r="I4" s="20">
        <f t="shared" ref="I4:I39" si="1">IF(AND(F4=F3,F4=F2),VLOOKUP(F5,B:D,3,0),IF(F4=F3,0,IF(F4&lt;&gt;F3,VLOOKUP(F4,B:D,3,0))))</f>
        <v>1250</v>
      </c>
      <c r="J4" s="20" t="str">
        <f t="shared" ref="J4:J38" si="2">IF(J3&lt;&gt;"","",IF(OR(J2&lt;&gt;"",J3&lt;&gt;""),"",IF(AND(J2="",J3=""),VLOOKUP(F4+1,$B$4:$C$15,2,FALSE))))</f>
        <v/>
      </c>
      <c r="K4" s="20"/>
    </row>
    <row r="5" spans="2:24" x14ac:dyDescent="0.35">
      <c r="B5" s="7">
        <v>2</v>
      </c>
      <c r="C5" s="10" t="s">
        <v>11</v>
      </c>
      <c r="D5" s="11">
        <v>1400</v>
      </c>
      <c r="E5" s="12">
        <f t="shared" ref="E5:E15" si="3">D5/$D$17</f>
        <v>0.10181818181818182</v>
      </c>
      <c r="F5" s="15">
        <f t="shared" ref="F5:F39" si="4">IF(F4*3=SUM(F2:F4),F4+1,F4)</f>
        <v>1</v>
      </c>
      <c r="G5" s="16">
        <f t="shared" ref="G5:G39" si="5">VLOOKUP(F5,B:E,4,0)</f>
        <v>9.0909090909090912E-2</v>
      </c>
      <c r="H5" s="16">
        <f t="shared" si="0"/>
        <v>9.0909090909090912E-2</v>
      </c>
      <c r="I5" s="20">
        <f t="shared" si="1"/>
        <v>0</v>
      </c>
      <c r="J5" s="20" t="str">
        <f t="shared" si="2"/>
        <v/>
      </c>
      <c r="K5" s="20"/>
    </row>
    <row r="6" spans="2:24" x14ac:dyDescent="0.35">
      <c r="B6" s="7">
        <v>3</v>
      </c>
      <c r="C6" s="10" t="s">
        <v>12</v>
      </c>
      <c r="D6" s="11">
        <v>400</v>
      </c>
      <c r="E6" s="12">
        <f t="shared" si="3"/>
        <v>2.9090909090909091E-2</v>
      </c>
      <c r="F6" s="15">
        <f t="shared" si="4"/>
        <v>1</v>
      </c>
      <c r="G6" s="16">
        <f t="shared" si="5"/>
        <v>9.0909090909090912E-2</v>
      </c>
      <c r="H6" s="16">
        <f t="shared" si="0"/>
        <v>9.0909090909090912E-2</v>
      </c>
      <c r="I6" s="20">
        <f t="shared" si="1"/>
        <v>1400</v>
      </c>
      <c r="J6" s="20" t="str">
        <f t="shared" si="2"/>
        <v>Februari</v>
      </c>
      <c r="K6" s="20"/>
    </row>
    <row r="7" spans="2:24" x14ac:dyDescent="0.35">
      <c r="B7" s="7">
        <v>4</v>
      </c>
      <c r="C7" s="10" t="s">
        <v>13</v>
      </c>
      <c r="D7" s="11">
        <v>500</v>
      </c>
      <c r="E7" s="12">
        <f t="shared" si="3"/>
        <v>3.6363636363636362E-2</v>
      </c>
      <c r="F7" s="15">
        <f t="shared" si="4"/>
        <v>2</v>
      </c>
      <c r="G7" s="16">
        <f t="shared" si="5"/>
        <v>0.10181818181818182</v>
      </c>
      <c r="H7" s="16">
        <f t="shared" si="0"/>
        <v>0.19272727272727275</v>
      </c>
      <c r="I7" s="20">
        <f t="shared" si="1"/>
        <v>1400</v>
      </c>
      <c r="J7" s="20" t="str">
        <f t="shared" si="2"/>
        <v/>
      </c>
      <c r="K7" s="20"/>
    </row>
    <row r="8" spans="2:24" x14ac:dyDescent="0.35">
      <c r="B8" s="7">
        <v>5</v>
      </c>
      <c r="C8" s="10" t="s">
        <v>14</v>
      </c>
      <c r="D8" s="11">
        <v>1500</v>
      </c>
      <c r="E8" s="12">
        <f t="shared" si="3"/>
        <v>0.10909090909090909</v>
      </c>
      <c r="F8" s="15">
        <f t="shared" si="4"/>
        <v>2</v>
      </c>
      <c r="G8" s="16">
        <f t="shared" si="5"/>
        <v>0.10181818181818182</v>
      </c>
      <c r="H8" s="16">
        <f t="shared" si="0"/>
        <v>0.19272727272727275</v>
      </c>
      <c r="I8" s="20">
        <f t="shared" si="1"/>
        <v>0</v>
      </c>
      <c r="J8" s="20" t="str">
        <f t="shared" si="2"/>
        <v/>
      </c>
      <c r="K8" s="20"/>
    </row>
    <row r="9" spans="2:24" x14ac:dyDescent="0.35">
      <c r="B9" s="7">
        <v>6</v>
      </c>
      <c r="C9" s="10" t="s">
        <v>15</v>
      </c>
      <c r="D9" s="11">
        <v>2000</v>
      </c>
      <c r="E9" s="12">
        <f t="shared" si="3"/>
        <v>0.14545454545454545</v>
      </c>
      <c r="F9" s="15">
        <f t="shared" si="4"/>
        <v>2</v>
      </c>
      <c r="G9" s="16">
        <f t="shared" si="5"/>
        <v>0.10181818181818182</v>
      </c>
      <c r="H9" s="16">
        <f t="shared" si="0"/>
        <v>0.19272727272727275</v>
      </c>
      <c r="I9" s="20">
        <f t="shared" si="1"/>
        <v>400</v>
      </c>
      <c r="J9" s="20" t="str">
        <f t="shared" si="2"/>
        <v>Maart</v>
      </c>
      <c r="K9" s="20"/>
    </row>
    <row r="10" spans="2:24" x14ac:dyDescent="0.35">
      <c r="B10" s="7">
        <v>7</v>
      </c>
      <c r="C10" s="10" t="s">
        <v>16</v>
      </c>
      <c r="D10" s="11">
        <v>500</v>
      </c>
      <c r="E10" s="12">
        <f t="shared" si="3"/>
        <v>3.6363636363636362E-2</v>
      </c>
      <c r="F10" s="15">
        <f>IF(F9*3=SUM(F7:F9),F9+1,F9)</f>
        <v>3</v>
      </c>
      <c r="G10" s="16">
        <f t="shared" si="5"/>
        <v>2.9090909090909091E-2</v>
      </c>
      <c r="H10" s="16">
        <f t="shared" si="0"/>
        <v>0.22181818181818183</v>
      </c>
      <c r="I10" s="20">
        <f t="shared" si="1"/>
        <v>400</v>
      </c>
      <c r="J10" s="20" t="str">
        <f t="shared" si="2"/>
        <v/>
      </c>
      <c r="K10" s="20"/>
    </row>
    <row r="11" spans="2:24" x14ac:dyDescent="0.35">
      <c r="B11" s="7">
        <v>8</v>
      </c>
      <c r="C11" s="10" t="s">
        <v>17</v>
      </c>
      <c r="D11" s="11">
        <v>1800</v>
      </c>
      <c r="E11" s="12">
        <f t="shared" si="3"/>
        <v>0.13090909090909092</v>
      </c>
      <c r="F11" s="15">
        <f t="shared" si="4"/>
        <v>3</v>
      </c>
      <c r="G11" s="16">
        <f t="shared" si="5"/>
        <v>2.9090909090909091E-2</v>
      </c>
      <c r="H11" s="16">
        <f t="shared" si="0"/>
        <v>0.22181818181818183</v>
      </c>
      <c r="I11" s="20">
        <f t="shared" si="1"/>
        <v>0</v>
      </c>
      <c r="J11" s="20" t="str">
        <f t="shared" si="2"/>
        <v/>
      </c>
      <c r="K11" s="20"/>
    </row>
    <row r="12" spans="2:24" x14ac:dyDescent="0.35">
      <c r="B12" s="7">
        <v>9</v>
      </c>
      <c r="C12" s="10" t="s">
        <v>18</v>
      </c>
      <c r="D12" s="11">
        <v>1500</v>
      </c>
      <c r="E12" s="12">
        <f t="shared" si="3"/>
        <v>0.10909090909090909</v>
      </c>
      <c r="F12" s="15">
        <f t="shared" si="4"/>
        <v>3</v>
      </c>
      <c r="G12" s="16">
        <f t="shared" si="5"/>
        <v>2.9090909090909091E-2</v>
      </c>
      <c r="H12" s="16">
        <f t="shared" si="0"/>
        <v>0.22181818181818183</v>
      </c>
      <c r="I12" s="20">
        <f t="shared" si="1"/>
        <v>500</v>
      </c>
      <c r="J12" s="20" t="str">
        <f t="shared" si="2"/>
        <v>April</v>
      </c>
      <c r="K12" s="20"/>
    </row>
    <row r="13" spans="2:24" x14ac:dyDescent="0.35">
      <c r="B13" s="7">
        <v>10</v>
      </c>
      <c r="C13" s="10" t="s">
        <v>19</v>
      </c>
      <c r="D13" s="11">
        <v>800</v>
      </c>
      <c r="E13" s="12">
        <f t="shared" si="3"/>
        <v>5.8181818181818182E-2</v>
      </c>
      <c r="F13" s="15">
        <f t="shared" si="4"/>
        <v>4</v>
      </c>
      <c r="G13" s="16">
        <f t="shared" si="5"/>
        <v>3.6363636363636362E-2</v>
      </c>
      <c r="H13" s="16">
        <f t="shared" si="0"/>
        <v>0.25818181818181818</v>
      </c>
      <c r="I13" s="20">
        <f t="shared" si="1"/>
        <v>500</v>
      </c>
      <c r="J13" s="20" t="str">
        <f t="shared" si="2"/>
        <v/>
      </c>
      <c r="K13" s="20"/>
    </row>
    <row r="14" spans="2:24" x14ac:dyDescent="0.35">
      <c r="B14" s="7">
        <v>11</v>
      </c>
      <c r="C14" s="10" t="s">
        <v>20</v>
      </c>
      <c r="D14" s="11">
        <v>1500</v>
      </c>
      <c r="E14" s="12">
        <f t="shared" si="3"/>
        <v>0.10909090909090909</v>
      </c>
      <c r="F14" s="15">
        <f t="shared" si="4"/>
        <v>4</v>
      </c>
      <c r="G14" s="16">
        <f t="shared" si="5"/>
        <v>3.6363636363636362E-2</v>
      </c>
      <c r="H14" s="16">
        <f t="shared" si="0"/>
        <v>0.25818181818181818</v>
      </c>
      <c r="I14" s="20">
        <f t="shared" si="1"/>
        <v>0</v>
      </c>
      <c r="J14" s="20" t="str">
        <f t="shared" si="2"/>
        <v/>
      </c>
      <c r="K14" s="20"/>
    </row>
    <row r="15" spans="2:24" x14ac:dyDescent="0.35">
      <c r="B15" s="7">
        <v>12</v>
      </c>
      <c r="C15" s="10" t="s">
        <v>21</v>
      </c>
      <c r="D15" s="11">
        <v>600</v>
      </c>
      <c r="E15" s="12">
        <f t="shared" si="3"/>
        <v>4.363636363636364E-2</v>
      </c>
      <c r="F15" s="15">
        <f t="shared" si="4"/>
        <v>4</v>
      </c>
      <c r="G15" s="16">
        <f t="shared" si="5"/>
        <v>3.6363636363636362E-2</v>
      </c>
      <c r="H15" s="16">
        <f t="shared" si="0"/>
        <v>0.25818181818181818</v>
      </c>
      <c r="I15" s="20">
        <f t="shared" si="1"/>
        <v>1500</v>
      </c>
      <c r="J15" s="20" t="str">
        <f t="shared" si="2"/>
        <v>Mei</v>
      </c>
      <c r="K15" s="20"/>
    </row>
    <row r="16" spans="2:24" x14ac:dyDescent="0.35">
      <c r="E16" s="13"/>
      <c r="F16" s="22">
        <f t="shared" si="4"/>
        <v>5</v>
      </c>
      <c r="G16" s="21">
        <f t="shared" si="5"/>
        <v>0.10909090909090909</v>
      </c>
      <c r="H16" s="16">
        <f t="shared" si="0"/>
        <v>0.36727272727272725</v>
      </c>
      <c r="I16" s="20">
        <f t="shared" si="1"/>
        <v>1500</v>
      </c>
      <c r="J16" s="20" t="str">
        <f t="shared" si="2"/>
        <v/>
      </c>
    </row>
    <row r="17" spans="4:25" x14ac:dyDescent="0.35">
      <c r="D17" s="11">
        <f>SUM(D4:D16)</f>
        <v>13750</v>
      </c>
      <c r="E17" s="12">
        <f>SUM(E4:E16)</f>
        <v>1</v>
      </c>
      <c r="F17" s="22">
        <f t="shared" si="4"/>
        <v>5</v>
      </c>
      <c r="G17" s="21">
        <f t="shared" si="5"/>
        <v>0.10909090909090909</v>
      </c>
      <c r="H17" s="16">
        <f t="shared" si="0"/>
        <v>0.36727272727272725</v>
      </c>
      <c r="I17" s="20">
        <f t="shared" si="1"/>
        <v>0</v>
      </c>
      <c r="J17" s="20" t="str">
        <f t="shared" si="2"/>
        <v/>
      </c>
    </row>
    <row r="18" spans="4:25" x14ac:dyDescent="0.35">
      <c r="F18" s="22">
        <f t="shared" si="4"/>
        <v>5</v>
      </c>
      <c r="G18" s="21">
        <f t="shared" si="5"/>
        <v>0.10909090909090909</v>
      </c>
      <c r="H18" s="16">
        <f t="shared" si="0"/>
        <v>0.36727272727272725</v>
      </c>
      <c r="I18" s="20">
        <f t="shared" si="1"/>
        <v>2000</v>
      </c>
      <c r="J18" s="20" t="str">
        <f t="shared" si="2"/>
        <v>Juni</v>
      </c>
    </row>
    <row r="19" spans="4:25" x14ac:dyDescent="0.35">
      <c r="F19" s="22">
        <f t="shared" si="4"/>
        <v>6</v>
      </c>
      <c r="G19" s="21">
        <f t="shared" si="5"/>
        <v>0.14545454545454545</v>
      </c>
      <c r="H19" s="16">
        <f t="shared" si="0"/>
        <v>0.5127272727272727</v>
      </c>
      <c r="I19" s="20">
        <f t="shared" si="1"/>
        <v>2000</v>
      </c>
      <c r="J19" s="20" t="str">
        <f t="shared" si="2"/>
        <v/>
      </c>
      <c r="X19" s="3" t="s">
        <v>5</v>
      </c>
      <c r="Y19" s="4" t="s">
        <v>6</v>
      </c>
    </row>
    <row r="20" spans="4:25" x14ac:dyDescent="0.35">
      <c r="F20" s="22">
        <f t="shared" si="4"/>
        <v>6</v>
      </c>
      <c r="G20" s="21">
        <f t="shared" si="5"/>
        <v>0.14545454545454545</v>
      </c>
      <c r="H20" s="16">
        <f t="shared" si="0"/>
        <v>0.5127272727272727</v>
      </c>
      <c r="I20" s="20">
        <f t="shared" si="1"/>
        <v>0</v>
      </c>
      <c r="J20" s="20" t="str">
        <f t="shared" si="2"/>
        <v/>
      </c>
      <c r="X20" s="3" t="s">
        <v>7</v>
      </c>
      <c r="Y20" s="6" t="s">
        <v>8</v>
      </c>
    </row>
    <row r="21" spans="4:25" x14ac:dyDescent="0.35">
      <c r="F21" s="22">
        <f t="shared" si="4"/>
        <v>6</v>
      </c>
      <c r="G21" s="21">
        <f t="shared" si="5"/>
        <v>0.14545454545454545</v>
      </c>
      <c r="H21" s="16">
        <f t="shared" si="0"/>
        <v>0.5127272727272727</v>
      </c>
      <c r="I21" s="20">
        <f t="shared" si="1"/>
        <v>500</v>
      </c>
      <c r="J21" s="20" t="str">
        <f t="shared" si="2"/>
        <v>Juli</v>
      </c>
    </row>
    <row r="22" spans="4:25" x14ac:dyDescent="0.35">
      <c r="F22" s="22">
        <f t="shared" si="4"/>
        <v>7</v>
      </c>
      <c r="G22" s="21">
        <f t="shared" si="5"/>
        <v>3.6363636363636362E-2</v>
      </c>
      <c r="H22" s="16">
        <f t="shared" si="0"/>
        <v>0.54909090909090907</v>
      </c>
      <c r="I22" s="20">
        <f t="shared" si="1"/>
        <v>500</v>
      </c>
      <c r="J22" s="20" t="str">
        <f t="shared" si="2"/>
        <v/>
      </c>
    </row>
    <row r="23" spans="4:25" x14ac:dyDescent="0.35">
      <c r="F23" s="22">
        <f t="shared" si="4"/>
        <v>7</v>
      </c>
      <c r="G23" s="21">
        <f t="shared" si="5"/>
        <v>3.6363636363636362E-2</v>
      </c>
      <c r="H23" s="16">
        <f t="shared" si="0"/>
        <v>0.54909090909090907</v>
      </c>
      <c r="I23" s="20">
        <f t="shared" si="1"/>
        <v>0</v>
      </c>
      <c r="J23" s="20" t="str">
        <f t="shared" si="2"/>
        <v/>
      </c>
    </row>
    <row r="24" spans="4:25" x14ac:dyDescent="0.35">
      <c r="F24" s="22">
        <f t="shared" si="4"/>
        <v>7</v>
      </c>
      <c r="G24" s="21">
        <f t="shared" si="5"/>
        <v>3.6363636363636362E-2</v>
      </c>
      <c r="H24" s="16">
        <f t="shared" si="0"/>
        <v>0.54909090909090907</v>
      </c>
      <c r="I24" s="20">
        <f t="shared" si="1"/>
        <v>1800</v>
      </c>
      <c r="J24" s="20" t="str">
        <f t="shared" si="2"/>
        <v>Augustus</v>
      </c>
    </row>
    <row r="25" spans="4:25" x14ac:dyDescent="0.35">
      <c r="F25" s="22">
        <f t="shared" si="4"/>
        <v>8</v>
      </c>
      <c r="G25" s="21">
        <f t="shared" si="5"/>
        <v>0.13090909090909092</v>
      </c>
      <c r="H25" s="16">
        <f t="shared" si="0"/>
        <v>0.67999999999999994</v>
      </c>
      <c r="I25" s="20">
        <f t="shared" si="1"/>
        <v>1800</v>
      </c>
      <c r="J25" s="20" t="str">
        <f t="shared" si="2"/>
        <v/>
      </c>
    </row>
    <row r="26" spans="4:25" x14ac:dyDescent="0.35">
      <c r="F26" s="22">
        <f t="shared" si="4"/>
        <v>8</v>
      </c>
      <c r="G26" s="21">
        <f t="shared" si="5"/>
        <v>0.13090909090909092</v>
      </c>
      <c r="H26" s="16">
        <f t="shared" si="0"/>
        <v>0.67999999999999994</v>
      </c>
      <c r="I26" s="20">
        <f t="shared" si="1"/>
        <v>0</v>
      </c>
      <c r="J26" s="20" t="str">
        <f t="shared" si="2"/>
        <v/>
      </c>
    </row>
    <row r="27" spans="4:25" x14ac:dyDescent="0.35">
      <c r="F27" s="22">
        <f t="shared" si="4"/>
        <v>8</v>
      </c>
      <c r="G27" s="21">
        <f t="shared" si="5"/>
        <v>0.13090909090909092</v>
      </c>
      <c r="H27" s="16">
        <f t="shared" si="0"/>
        <v>0.67999999999999994</v>
      </c>
      <c r="I27" s="20">
        <f t="shared" si="1"/>
        <v>1500</v>
      </c>
      <c r="J27" s="20" t="str">
        <f t="shared" si="2"/>
        <v>September</v>
      </c>
    </row>
    <row r="28" spans="4:25" x14ac:dyDescent="0.35">
      <c r="F28" s="22">
        <f t="shared" si="4"/>
        <v>9</v>
      </c>
      <c r="G28" s="21">
        <f t="shared" si="5"/>
        <v>0.10909090909090909</v>
      </c>
      <c r="H28" s="16">
        <f t="shared" si="0"/>
        <v>0.78909090909090907</v>
      </c>
      <c r="I28" s="20">
        <f t="shared" si="1"/>
        <v>1500</v>
      </c>
      <c r="J28" s="20" t="str">
        <f t="shared" si="2"/>
        <v/>
      </c>
    </row>
    <row r="29" spans="4:25" x14ac:dyDescent="0.35">
      <c r="F29" s="22">
        <f t="shared" si="4"/>
        <v>9</v>
      </c>
      <c r="G29" s="21">
        <f t="shared" si="5"/>
        <v>0.10909090909090909</v>
      </c>
      <c r="H29" s="16">
        <f t="shared" si="0"/>
        <v>0.78909090909090907</v>
      </c>
      <c r="I29" s="20">
        <f t="shared" si="1"/>
        <v>0</v>
      </c>
      <c r="J29" s="20" t="str">
        <f t="shared" si="2"/>
        <v/>
      </c>
    </row>
    <row r="30" spans="4:25" x14ac:dyDescent="0.35">
      <c r="F30" s="22">
        <f t="shared" si="4"/>
        <v>9</v>
      </c>
      <c r="G30" s="21">
        <f t="shared" si="5"/>
        <v>0.10909090909090909</v>
      </c>
      <c r="H30" s="16">
        <f t="shared" si="0"/>
        <v>0.78909090909090907</v>
      </c>
      <c r="I30" s="20">
        <f t="shared" si="1"/>
        <v>800</v>
      </c>
      <c r="J30" s="20" t="str">
        <f t="shared" si="2"/>
        <v>Oktober</v>
      </c>
    </row>
    <row r="31" spans="4:25" x14ac:dyDescent="0.35">
      <c r="F31" s="22">
        <f t="shared" si="4"/>
        <v>10</v>
      </c>
      <c r="G31" s="21">
        <f t="shared" si="5"/>
        <v>5.8181818181818182E-2</v>
      </c>
      <c r="H31" s="16">
        <f t="shared" si="0"/>
        <v>0.84727272727272729</v>
      </c>
      <c r="I31" s="20">
        <f t="shared" si="1"/>
        <v>800</v>
      </c>
      <c r="J31" s="20" t="str">
        <f t="shared" si="2"/>
        <v/>
      </c>
    </row>
    <row r="32" spans="4:25" x14ac:dyDescent="0.35">
      <c r="F32" s="22">
        <f t="shared" si="4"/>
        <v>10</v>
      </c>
      <c r="G32" s="21">
        <f t="shared" si="5"/>
        <v>5.8181818181818182E-2</v>
      </c>
      <c r="H32" s="16">
        <f t="shared" si="0"/>
        <v>0.84727272727272729</v>
      </c>
      <c r="I32" s="20">
        <f t="shared" si="1"/>
        <v>0</v>
      </c>
      <c r="J32" s="20" t="str">
        <f t="shared" si="2"/>
        <v/>
      </c>
    </row>
    <row r="33" spans="6:10" x14ac:dyDescent="0.35">
      <c r="F33" s="22">
        <f t="shared" si="4"/>
        <v>10</v>
      </c>
      <c r="G33" s="21">
        <f t="shared" si="5"/>
        <v>5.8181818181818182E-2</v>
      </c>
      <c r="H33" s="16">
        <f t="shared" si="0"/>
        <v>0.84727272727272729</v>
      </c>
      <c r="I33" s="20">
        <f t="shared" si="1"/>
        <v>1500</v>
      </c>
      <c r="J33" s="20" t="str">
        <f t="shared" si="2"/>
        <v>November</v>
      </c>
    </row>
    <row r="34" spans="6:10" x14ac:dyDescent="0.35">
      <c r="F34" s="22">
        <f t="shared" si="4"/>
        <v>11</v>
      </c>
      <c r="G34" s="21">
        <f t="shared" si="5"/>
        <v>0.10909090909090909</v>
      </c>
      <c r="H34" s="16">
        <f t="shared" si="0"/>
        <v>0.95636363636363642</v>
      </c>
      <c r="I34" s="20">
        <f t="shared" si="1"/>
        <v>1500</v>
      </c>
      <c r="J34" s="20" t="str">
        <f t="shared" si="2"/>
        <v/>
      </c>
    </row>
    <row r="35" spans="6:10" x14ac:dyDescent="0.35">
      <c r="F35" s="22">
        <f t="shared" si="4"/>
        <v>11</v>
      </c>
      <c r="G35" s="21">
        <f t="shared" si="5"/>
        <v>0.10909090909090909</v>
      </c>
      <c r="H35" s="16">
        <f t="shared" si="0"/>
        <v>0.95636363636363642</v>
      </c>
      <c r="I35" s="20">
        <f t="shared" si="1"/>
        <v>0</v>
      </c>
      <c r="J35" s="20" t="str">
        <f t="shared" si="2"/>
        <v/>
      </c>
    </row>
    <row r="36" spans="6:10" x14ac:dyDescent="0.35">
      <c r="F36" s="22">
        <f t="shared" si="4"/>
        <v>11</v>
      </c>
      <c r="G36" s="21">
        <f t="shared" si="5"/>
        <v>0.10909090909090909</v>
      </c>
      <c r="H36" s="16">
        <f t="shared" si="0"/>
        <v>0.95636363636363642</v>
      </c>
      <c r="I36" s="20">
        <f t="shared" si="1"/>
        <v>600</v>
      </c>
      <c r="J36" s="20" t="str">
        <f t="shared" si="2"/>
        <v>December</v>
      </c>
    </row>
    <row r="37" spans="6:10" x14ac:dyDescent="0.35">
      <c r="F37" s="22">
        <f t="shared" si="4"/>
        <v>12</v>
      </c>
      <c r="G37" s="21">
        <f t="shared" si="5"/>
        <v>4.363636363636364E-2</v>
      </c>
      <c r="H37" s="16">
        <f t="shared" si="0"/>
        <v>1</v>
      </c>
      <c r="I37" s="20">
        <f t="shared" si="1"/>
        <v>600</v>
      </c>
      <c r="J37" s="20" t="str">
        <f t="shared" si="2"/>
        <v/>
      </c>
    </row>
    <row r="38" spans="6:10" x14ac:dyDescent="0.35">
      <c r="F38" s="22">
        <f t="shared" si="4"/>
        <v>12</v>
      </c>
      <c r="G38" s="21">
        <f t="shared" si="5"/>
        <v>4.363636363636364E-2</v>
      </c>
      <c r="H38" s="16">
        <f t="shared" si="0"/>
        <v>1</v>
      </c>
      <c r="I38" s="20">
        <f t="shared" si="1"/>
        <v>0</v>
      </c>
      <c r="J38" s="20" t="str">
        <f t="shared" si="2"/>
        <v/>
      </c>
    </row>
    <row r="39" spans="6:10" x14ac:dyDescent="0.35">
      <c r="F39" s="22">
        <f t="shared" si="4"/>
        <v>12</v>
      </c>
      <c r="G39" s="21">
        <f t="shared" si="5"/>
        <v>4.363636363636364E-2</v>
      </c>
      <c r="H39" s="16">
        <f t="shared" si="0"/>
        <v>1</v>
      </c>
      <c r="I39" s="20" t="e">
        <f t="shared" si="1"/>
        <v>#N/A</v>
      </c>
    </row>
  </sheetData>
  <hyperlinks>
    <hyperlink ref="Y19" r:id="rId1" xr:uid="{40780597-8FE6-47FF-8232-70561329FF1A}"/>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Home</vt:lpstr>
      <vt:lpstr>Stap 1</vt:lpstr>
      <vt:lpstr>Stap 2</vt:lpstr>
      <vt:lpstr>Stap 3</vt:lpstr>
      <vt:lpstr>Stap 4</vt:lpstr>
      <vt:lpstr>Stap 5</vt:lpstr>
      <vt:lpstr>Stap 6</vt:lpstr>
      <vt:lpstr>Grafiek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2025-02-21T15:51:56Z</dcterms:created>
  <dcterms:modified xsi:type="dcterms:W3CDTF">2025-09-11T11:21:05Z</dcterms:modified>
</cp:coreProperties>
</file>